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Было_стало кап.строительство" r:id="rId1" sheetId="1" state="visible"/>
  </sheets>
  <definedNames>
    <definedName hidden="false" localSheetId="0" name="_xlnm.Print_Area">'Было_стало кап.строительство'!$A$1:$AL$28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<sst xmlns="http://schemas.openxmlformats.org/spreadsheetml/2006/main" xmlns:a="http://schemas.openxmlformats.org/drawingml/2006/main" xmlns:a15="http://schemas.microsoft.com/office/drawing/2012/main" xmlns:asvg="http://schemas.microsoft.com/office/drawing/2016/SVG/main" xmlns:c="http://schemas.openxmlformats.org/drawingml/2006/chart" xmlns:co="http://ncloudtech.com" xmlns:co-ooxml="http://ncloudtech.com/ooxml" xmlns:m="http://schemas.openxmlformats.org/officeDocument/2006/math" xmlns:mc="http://schemas.openxmlformats.org/markup-compatibility/2006" xmlns:o="urn:schemas-microsoft-com:office:office" xmlns:p="http://schemas.openxmlformats.org/presentationml/2006/main" xmlns:pic="http://schemas.openxmlformats.org/drawingml/2006/picture" xmlns:r="http://schemas.openxmlformats.org/officeDocument/2006/relationships" xmlns:s="http://schemas.openxmlformats.org/officeDocument/2006/sharedTypes" xmlns:sl="http://schemas.openxmlformats.org/schemaLibrary/2006/main" xmlns:v="urn:schemas-microsoft-com:vml" xmlns:w="http://schemas.openxmlformats.org/wordprocessingml/2006/main" xmlns:w10="urn:schemas-microsoft-com:office:word" xmlns:w14="http://schemas.microsoft.com/office/word/2010/wordml" xmlns:w15="http://schemas.microsoft.com/office/word/2012/wordml" xmlns:wp="http://schemas.openxmlformats.org/drawingml/2006/wordprocessingDrawing" xmlns:wpg="http://schemas.microsoft.com/office/word/2010/wordprocessingGroup" xmlns:wps="http://schemas.microsoft.com/office/word/2010/wordprocessingShape" xmlns:x="urn:schemas-microsoft-com:office:excel" xmlns:x14="http://schemas.microsoft.com/office/spreadsheetml/2009/9/main" xmlns:xdr="http://schemas.openxmlformats.org/drawingml/2006/spreadsheetDrawing" xmlns:xm="http://schemas.microsoft.com/office/excel/2006/main" mc:Ignorable="co co-ooxml w14 x14 w15">
  <si>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Изменения по мероприятиям капитального строительства региональной программы модернизации (субъекта РФ)</t>
  </si>
  <si>
    <t>Утвержденная версия программы</t>
  </si>
  <si>
    <t>Изменения (+/-)</t>
  </si>
  <si>
    <t>Новая версия программы</t>
  </si>
  <si>
    <t>№ п/п</t>
  </si>
  <si>
    <t>Наименование юридического лица (полностью)</t>
  </si>
  <si>
    <r>
      <t xml:space="preserve">Наименование объекта  </t>
    </r>
    <r>
      <t xml:space="preserve">
</t>
    </r>
  </si>
  <si>
    <t>Адрес объекта</t>
  </si>
  <si>
    <r>
      <t xml:space="preserve">Износ, %                                                                                        </t>
    </r>
    <r>
      <t xml:space="preserve">
</t>
    </r>
  </si>
  <si>
    <t>Планируемое мероприятие (реконструкция, новое строительство, строительство взамен существующего)</t>
  </si>
  <si>
    <t>Наличие детских подразделений (да/нет)</t>
  </si>
  <si>
    <t>Количество населения, обслуживаемое медицинской организацией (структурным подразделением)</t>
  </si>
  <si>
    <r>
      <t xml:space="preserve">Объем работ        </t>
    </r>
    <r>
      <rPr>
        <rFont val="Times New Roman"/>
        <b val="true"/>
        <i val="true"/>
        <color theme="1" tint="0"/>
        <sz val="12"/>
      </rPr>
      <t>(кв. м)</t>
    </r>
  </si>
  <si>
    <t>Мощность объекта, посещений в смену</t>
  </si>
  <si>
    <r>
      <t xml:space="preserve">Планируемая стоимость работ, </t>
    </r>
    <r>
      <rPr>
        <rFont val="Times New Roman"/>
        <b val="true"/>
        <i val="true"/>
        <color theme="1" tint="0"/>
        <sz val="12"/>
      </rPr>
      <t>тысяч рублей</t>
    </r>
  </si>
  <si>
    <t>в том числе по годам</t>
  </si>
  <si>
    <t>Примечание</t>
  </si>
  <si>
    <t xml:space="preserve">Планируемая стоимость работ, тыс. руб. </t>
  </si>
  <si>
    <r>
      <rPr>
        <rFont val="Times New Roman"/>
        <color rgb="000000" tint="0"/>
        <sz val="12"/>
      </rPr>
      <t>Государственное бюджетное учреждение здравоохранения Камчатского края "Озерновская районная больница"</t>
    </r>
  </si>
  <si>
    <r>
      <rPr>
        <rFont val="Times New Roman"/>
        <color rgb="000000" tint="0"/>
        <sz val="12"/>
      </rPr>
      <t>Озерновская районная больница</t>
    </r>
  </si>
  <si>
    <r>
      <rPr>
        <rFont val="Times New Roman"/>
        <color rgb="000000" tint="0"/>
        <sz val="11"/>
      </rPr>
      <t>684110 Камчатский край,Усть-Большерецкий район,  п. Озерновский</t>
    </r>
  </si>
  <si>
    <r>
      <rPr>
        <rFont val="Times New Roman"/>
        <color rgb="000000" tint="0"/>
        <sz val="12"/>
      </rPr>
      <t>строительство взамен существующего</t>
    </r>
  </si>
  <si>
    <r>
      <rPr>
        <rFont val="Times New Roman"/>
        <color rgb="000000" tint="0"/>
        <sz val="12"/>
      </rPr>
      <t>да</t>
    </r>
  </si>
  <si>
    <r>
      <rPr>
        <rFont val="Times New Roman"/>
        <color rgb="000000" tint="0"/>
        <sz val="12"/>
      </rPr>
      <t>60 посещений в смену, 5  коек дневного стационара, 25  коек круглосуточного пребывания</t>
    </r>
  </si>
  <si>
    <t>Государственное бюджетное учреждение здравоохранения Камчатского края "Озерновская районная больница"</t>
  </si>
  <si>
    <t>Озерновская районная больница</t>
  </si>
  <si>
    <t>684110 Камчатский край,Усть-Большерецкий район,  п. Озерновский</t>
  </si>
  <si>
    <t>строительство взамен существующего</t>
  </si>
  <si>
    <t>да</t>
  </si>
  <si>
    <t xml:space="preserve">60/5/25 </t>
  </si>
  <si>
    <r>
      <rPr>
        <rFont val="Times New Roman"/>
        <color rgb="000000" tint="0"/>
        <sz val="12"/>
      </rPr>
      <t>Государственное бюджетное учреждение здравоохранения Камчатского края "Соболевская районная больница"</t>
    </r>
  </si>
  <si>
    <r>
      <rPr>
        <rFont val="Times New Roman"/>
        <color rgb="000000" tint="0"/>
        <sz val="12"/>
      </rPr>
      <t>Соболевская районная больница</t>
    </r>
  </si>
  <si>
    <r>
      <rPr>
        <rFont val="Times New Roman"/>
        <color rgb="000000" tint="0"/>
        <sz val="12"/>
      </rPr>
      <t>684200 Камчатский край Соболевский район, с.Соболево</t>
    </r>
  </si>
  <si>
    <t>Государственное бюджетное учреждение здравоохранения Камчатского края "Соболевская районная больница"</t>
  </si>
  <si>
    <t>Соболевская районная больница</t>
  </si>
  <si>
    <t>684200 Камчатский край Соболевский район, с.Соболево</t>
  </si>
  <si>
    <r>
      <rPr>
        <rFont val="Times New Roman"/>
        <color rgb="FF0000" tint="0"/>
        <sz val="12"/>
      </rPr>
      <t xml:space="preserve">Предлагаем увеличить стоимость строительства объекта </t>
    </r>
  </si>
  <si>
    <r>
      <rPr>
        <rFont val="Times New Roman"/>
        <color rgb="000000" tint="0"/>
        <sz val="12"/>
      </rPr>
      <t>Офис врача общей практики в п. Крутогоровский Соболевского района Камчатского края</t>
    </r>
  </si>
  <si>
    <r>
      <rPr>
        <rFont val="Times New Roman"/>
        <color rgb="000000" tint="0"/>
        <sz val="12"/>
      </rPr>
      <t>684220 Камчатский край Соболевский район, п. Крутогоровский</t>
    </r>
  </si>
  <si>
    <r>
      <rPr>
        <rFont val="Times New Roman"/>
        <color rgb="000000" tint="0"/>
        <sz val="12"/>
      </rPr>
      <t>строительство взамен существующей</t>
    </r>
  </si>
  <si>
    <r>
      <rPr>
        <rFont val="Times New Roman"/>
        <color rgb="000000" tint="0"/>
        <sz val="12"/>
      </rPr>
      <t>нет</t>
    </r>
  </si>
  <si>
    <r>
      <rPr>
        <rFont val="Times New Roman"/>
        <color rgb="000000" tint="0"/>
        <sz val="12"/>
      </rPr>
      <t>50 посещений в смену, 4  коек дневного стационара</t>
    </r>
  </si>
  <si>
    <t>Офис врача общей практики в п. Крутогоровский Соболевского района Камчатского края</t>
  </si>
  <si>
    <t>684220 Камчатский край Соболевский район, п. Крутогоровский</t>
  </si>
  <si>
    <t>строительство взамен существующей</t>
  </si>
  <si>
    <t>нет</t>
  </si>
  <si>
    <t>50/ 4</t>
  </si>
  <si>
    <r>
      <rPr>
        <rFont val="Times New Roman"/>
        <color rgb="000000" tint="0"/>
        <sz val="12"/>
      </rPr>
      <t>Государственное бюджетное учреждение здравоохранения Камчатского края "Быстринская районная больница"</t>
    </r>
  </si>
  <si>
    <r>
      <rPr>
        <rFont val="Times New Roman"/>
        <color rgb="000000" tint="0"/>
        <sz val="12"/>
      </rPr>
      <t>Быстринская районная больница</t>
    </r>
  </si>
  <si>
    <r>
      <rPr>
        <rFont val="Times New Roman"/>
        <color rgb="000000" tint="0"/>
        <sz val="12"/>
      </rPr>
      <t>684350, Камчатский край, Быстринский район, с. Эссо</t>
    </r>
  </si>
  <si>
    <r>
      <rPr>
        <rFont val="Times New Roman"/>
        <color rgb="000000" tint="0"/>
        <sz val="12"/>
      </rPr>
      <t>60 посещений в смену, 10  коек дневного стационара, 20  коек круглосуточного пребывания</t>
    </r>
  </si>
  <si>
    <t>Государственное бюджетное учреждение здравоохранения Камчатского края "Быстринская районная больница"</t>
  </si>
  <si>
    <t>Быстринская районная больница</t>
  </si>
  <si>
    <t>684350, Камчатский край, Быстринский район, с. Эссо</t>
  </si>
  <si>
    <t xml:space="preserve">60/10/20 </t>
  </si>
  <si>
    <r>
      <rPr>
        <rFont val="Times New Roman"/>
        <color rgb="000000" tint="0"/>
        <sz val="12"/>
      </rPr>
      <t>Государственное бюджетное учреждение здравоохранения Камчатского края "Олюторская районная больница"</t>
    </r>
  </si>
  <si>
    <r>
      <rPr>
        <rFont val="Times New Roman"/>
        <color rgb="000000" tint="0"/>
        <sz val="12"/>
      </rPr>
      <t>Фельдшерско-акушерский пункт. Камчатский край, Олюторский муниципальный район, село Ачайваям</t>
    </r>
  </si>
  <si>
    <r>
      <rPr>
        <rFont val="Times New Roman"/>
        <color rgb="000000" tint="0"/>
        <sz val="12"/>
      </rPr>
      <t>688815, Камчатский край, Олюторский район, с.Ачайваям</t>
    </r>
  </si>
  <si>
    <r>
      <rPr>
        <rFont val="Times New Roman"/>
        <color rgb="000000" tint="0"/>
        <sz val="12"/>
      </rPr>
      <t>20 посещений в смену</t>
    </r>
  </si>
  <si>
    <t>Государственное бюджетное учреждение здравоохранения Камчатского края "Олюторская районная больница"</t>
  </si>
  <si>
    <t>Фельдшерско-акушерский пункт. Камчатский край, Олюторский муниципальный район, село Ачайваям</t>
  </si>
  <si>
    <t>688815, Камчатский край, Олюторский район, с.Ачайваям</t>
  </si>
  <si>
    <r>
      <rPr>
        <rFont val="Times New Roman"/>
        <color rgb="000000" tint="0"/>
        <sz val="12"/>
      </rPr>
      <t>Фельдшерско-акушерский пункт. Камчатский край, Олюторский муниципальный район, село Апука</t>
    </r>
  </si>
  <si>
    <r>
      <rPr>
        <rFont val="Times New Roman"/>
        <color rgb="000000" tint="0"/>
        <sz val="12"/>
      </rPr>
      <t>688816, Камчатский край, Олюторский район, с.Апука</t>
    </r>
  </si>
  <si>
    <t>Фельдшерско-акушерский пункт. Камчатский край, Олюторский муниципальный район, село Апука</t>
  </si>
  <si>
    <t>688816, Камчатский край, Олюторский район, с.Апука</t>
  </si>
  <si>
    <r>
      <rPr>
        <rFont val="Times New Roman"/>
        <color rgb="000000" tint="0"/>
        <sz val="12"/>
      </rPr>
      <t>Отделение общей врачебной практики (семейной медицины). Камчатский край, Олюторский муниципальный район, с. Пахачи</t>
    </r>
  </si>
  <si>
    <r>
      <rPr>
        <rFont val="Times New Roman"/>
        <color rgb="000000" tint="0"/>
        <sz val="12"/>
      </rPr>
      <t>688816, Камчатский край, Олюторский район, с.Пахачи</t>
    </r>
  </si>
  <si>
    <t>Отделение общей врачебной практики (семейной медицины). Камчатский край, Олюторский муниципальный район, с. Пахачи</t>
  </si>
  <si>
    <t>688816, Камчатский край, Олюторский район, с.Пахачи</t>
  </si>
  <si>
    <r>
      <rPr>
        <rFont val="Times New Roman"/>
        <color rgb="000000" tint="0"/>
        <sz val="12"/>
      </rPr>
      <t>Государственное бюджетное учреждение здравоохранения Камчатского края  "Карагинская районная больница"</t>
    </r>
  </si>
  <si>
    <r>
      <rPr>
        <rFont val="Times New Roman"/>
        <color rgb="000000" tint="0"/>
        <sz val="12"/>
      </rPr>
      <t>Карагинская районная больница</t>
    </r>
  </si>
  <si>
    <r>
      <rPr>
        <rFont val="Times New Roman"/>
        <color rgb="000000" tint="0"/>
        <sz val="12"/>
      </rPr>
      <t>688700,  Камчатский край, Карагинский район, п.Оссора</t>
    </r>
  </si>
  <si>
    <t>Государственное бюджетное учреждение здравоохранения Камчатского края  "Карагинская районная больница"</t>
  </si>
  <si>
    <t>Карагинская районная больница</t>
  </si>
  <si>
    <t>688700,  Камчатский край, Карагинский район, п.Оссора</t>
  </si>
  <si>
    <t xml:space="preserve">100/5/32 </t>
  </si>
  <si>
    <r>
      <rPr>
        <rFont val="Times New Roman"/>
        <color rgb="000000" tint="0"/>
        <sz val="12"/>
      </rPr>
      <t>Фельдшерско-акушерский пункт. Камчатский край, Карагинский муниципальный район, с. Карага</t>
    </r>
  </si>
  <si>
    <r>
      <rPr>
        <rFont val="Times New Roman"/>
        <color rgb="000000" tint="0"/>
        <sz val="12"/>
      </rPr>
      <t>6888711, Камчатский край, Карагинский район, с.Карага</t>
    </r>
  </si>
  <si>
    <t>Фельдшерско-акушерский пункт. Камчатский край, Карагинский муниципальный район, с. Карага</t>
  </si>
  <si>
    <t>6888711, Камчатский край, Карагинский район, с.Карага</t>
  </si>
  <si>
    <r>
      <rPr>
        <rFont val="Times New Roman"/>
        <color rgb="FF0000" tint="0"/>
        <sz val="12"/>
      </rPr>
      <t>Предлагаем увеличить стоимость строительства объекта</t>
    </r>
  </si>
  <si>
    <r>
      <rPr>
        <rFont val="Times New Roman"/>
        <color rgb="000000" tint="0"/>
        <sz val="12"/>
      </rPr>
      <t>Государственное бюджетное учреждение здравоохранения Камчатского края"Пенжинская районная больница"</t>
    </r>
  </si>
  <si>
    <r>
      <rPr>
        <rFont val="Times New Roman"/>
        <color rgb="000000" tint="0"/>
        <sz val="12"/>
      </rPr>
      <t>Фельдшерско-акушерский пункт. Камчатский край, Пенжинский муниципальный район, с. Слаутное</t>
    </r>
  </si>
  <si>
    <r>
      <rPr>
        <rFont val="Times New Roman"/>
        <color rgb="000000" tint="0"/>
        <sz val="12"/>
      </rPr>
      <t>688867 Камчатский край, Пенжинский район, с. Слаутное</t>
    </r>
  </si>
  <si>
    <t>Государственное бюджетное учреждение здравоохранения Камчатского края"Пенжинская районная больница"</t>
  </si>
  <si>
    <t>Фельдшерско-акушерский пункт. Камчатский край, Пенжинский муниципальный район, с. Слаутное</t>
  </si>
  <si>
    <t>688867 Камчатский край, Пенжинский район, с. Слаутное</t>
  </si>
  <si>
    <r>
      <rPr>
        <rFont val="Times New Roman"/>
        <color rgb="000000" tint="0"/>
        <sz val="12"/>
      </rPr>
      <t>Фельдшерско-акушерский пункт. Камчатский край, Пенжинский муниципальный район, с. Аянка</t>
    </r>
  </si>
  <si>
    <r>
      <rPr>
        <rFont val="Times New Roman"/>
        <color rgb="000000" tint="0"/>
        <sz val="12"/>
      </rPr>
      <t>688868, Камчатский край, Пенжинский район, с. Аянка</t>
    </r>
  </si>
  <si>
    <t>Фельдшерско-акушерский пункт. Камчатский край, Пенжинский муниципальный район, с. Аянка</t>
  </si>
  <si>
    <t>688868, Камчатский край, Пенжинский район, с. Аянка</t>
  </si>
  <si>
    <r>
      <rPr>
        <rFont val="Times New Roman"/>
        <color rgb="000000" tint="0"/>
        <sz val="12"/>
      </rPr>
      <t>Отделение общей врачебной практики (семейной медицины). Камчатский край, Пенжинский муниципальный район, с. Манилы</t>
    </r>
  </si>
  <si>
    <r>
      <rPr>
        <rFont val="Times New Roman"/>
        <color rgb="000000" tint="0"/>
        <sz val="12"/>
      </rPr>
      <t>688863, Камчатский край, Пенжинский район, с. Манилы</t>
    </r>
  </si>
  <si>
    <t>Отделение общей врачебной практики (семейной медицины). Камчатский край, Пенжинский муниципальный район, с. Манилы</t>
  </si>
  <si>
    <t>688863, Камчатский край, Пенжинский район, с. Манилы</t>
  </si>
  <si>
    <r>
      <rPr>
        <rFont val="Times New Roman"/>
        <color rgb="000000" tint="0"/>
        <sz val="12"/>
      </rPr>
      <t>Государственное бюджетное учреждение здравоохранения Камчатского края "Тигильская районная больница"</t>
    </r>
  </si>
  <si>
    <r>
      <rPr>
        <rFont val="Times New Roman"/>
        <color rgb="000000" tint="0"/>
        <sz val="12"/>
      </rPr>
      <t>Фельдшерско-акушерский пункт. Камчатский край, Тигильский муниципальный район, с. Хайрюзово</t>
    </r>
  </si>
  <si>
    <r>
      <rPr>
        <rFont val="Times New Roman"/>
        <color rgb="000000" tint="0"/>
        <sz val="12"/>
      </rPr>
      <t>688611, Камчатский край, Тигильский район, с. Хайрюзово</t>
    </r>
  </si>
  <si>
    <t>Государственное бюджетное учреждение здравоохранения Камчатского края "Тигильская районная больница"</t>
  </si>
  <si>
    <t>Фельдшерско-акушерский пункт. Камчатский край, Тигильский муниципальный район, с. Хайрюзово</t>
  </si>
  <si>
    <t>688611, Камчатский край, Тигильский район, с. Хайрюзово</t>
  </si>
  <si>
    <t>Предлагаем увеличить стоимость строительства объекта</t>
  </si>
  <si>
    <r>
      <rPr>
        <rFont val="Times New Roman"/>
        <color rgb="000000" tint="0"/>
        <sz val="12"/>
      </rPr>
      <t>Фельдшерско-акушерский пункт. Камчатский край, Тигильский муниципальный район, с. Ковран</t>
    </r>
  </si>
  <si>
    <r>
      <rPr>
        <rFont val="Times New Roman"/>
        <color rgb="000000" tint="0"/>
        <sz val="12"/>
      </rPr>
      <t>688621, Камчатский край, Тигильский район, с. Ковран</t>
    </r>
  </si>
  <si>
    <t>Предлагаем объект перенести в капитальный ремонт</t>
  </si>
  <si>
    <r>
      <rPr>
        <rFont val="Times New Roman"/>
        <color rgb="000000" tint="0"/>
        <sz val="12"/>
      </rPr>
      <t>Отделение общей врачебной практики (семейной медицины). Камчатский край,Тигильский муниципальный район, с. Седанка</t>
    </r>
  </si>
  <si>
    <r>
      <rPr>
        <rFont val="Times New Roman"/>
        <color rgb="000000" tint="0"/>
        <sz val="12"/>
      </rPr>
      <t>688612, Камчатский край, Тигильский район, с. Седанка</t>
    </r>
  </si>
  <si>
    <r>
      <rPr>
        <rFont val="Times New Roman"/>
        <color rgb="000000" tint="0"/>
        <sz val="12"/>
      </rPr>
      <t>50 посещений в смену</t>
    </r>
  </si>
  <si>
    <t>Государственное бюджетное учреждение здравоохранения  "Корякская окружная больница"</t>
  </si>
  <si>
    <t>Отделение общей врачебной практики (семейной медицины). Камчатский край,Тигильский муниципальный район, с. Седанка</t>
  </si>
  <si>
    <t>688612, Камчатский край, Тигильский район, с. Седанка</t>
  </si>
  <si>
    <r>
      <rPr>
        <rFont val="Times New Roman"/>
        <color rgb="000000" tint="0"/>
        <sz val="12"/>
      </rPr>
      <t>Государственное бюджетное учреждение здравоохранения  "Корякская окружная больница"</t>
    </r>
  </si>
  <si>
    <r>
      <rPr>
        <rFont val="Times New Roman"/>
        <color rgb="000000" tint="0"/>
        <sz val="12"/>
      </rPr>
      <t xml:space="preserve">Фельдшерско-акушерский пункт с жилым домом в с. Лесная Тигильского района Камчатского края </t>
    </r>
  </si>
  <si>
    <r>
      <rPr>
        <rFont val="Times New Roman"/>
        <color rgb="000000" tint="0"/>
        <sz val="12"/>
      </rPr>
      <t>688901, Камчатский край, Тигильский район, с. Лесная</t>
    </r>
  </si>
  <si>
    <t>Государственное бюджетное учреждение здравоохранения Камчатского края "Елизовская районная больница"</t>
  </si>
  <si>
    <t xml:space="preserve">Фельдшерско-акушерский пункт с жилым домом в с. Лесная Тигильского района Камчатского края </t>
  </si>
  <si>
    <t>688901, Камчатский край, Тигильский район, с. Лесная</t>
  </si>
  <si>
    <r>
      <rPr>
        <rFont val="Times New Roman"/>
        <color rgb="000000" tint="0"/>
        <sz val="12"/>
      </rPr>
      <t>Государственное бюджетное учреждение здравоохранения Камчатского края "Елизовская районная больница"</t>
    </r>
  </si>
  <si>
    <r>
      <rPr>
        <rFont val="Times New Roman"/>
        <color rgb="000000" tint="0"/>
        <sz val="12"/>
      </rPr>
      <t>Фельдшерско-акушерский пункт. Камчатский край, Елизовский муниципальный район, п. Березняки</t>
    </r>
  </si>
  <si>
    <r>
      <rPr>
        <rFont val="Times New Roman"/>
        <color rgb="000000" tint="0"/>
        <sz val="12"/>
      </rPr>
      <t>684028 Камчатский край, Елизовский район, п. Березняки</t>
    </r>
  </si>
  <si>
    <t>Фельдшерско-акушерский пункт. Камчатский край, Елизовский муниципальный район, п. Березняки</t>
  </si>
  <si>
    <t>684028 Камчатский край, Елизовский район, п. Березняки</t>
  </si>
  <si>
    <r>
      <rPr>
        <rFont val="Times New Roman"/>
        <color rgb="000000" tint="0"/>
        <sz val="12"/>
      </rPr>
      <t>Фельдшерско-акушерский пункт. Камчатский край, Елизовский муниципальный район, п. Новый</t>
    </r>
  </si>
  <si>
    <r>
      <rPr>
        <rFont val="Times New Roman"/>
        <color rgb="000000" tint="0"/>
        <sz val="12"/>
      </rPr>
      <t>684016 Камчатский край, Елизовский район, п. Новый</t>
    </r>
  </si>
  <si>
    <t>Государственное бюджетное учреждение здравоохранения Камчатского края "Усть-Камчатская районная больница"</t>
  </si>
  <si>
    <t>Фельдшерско-акушерский пункт. Камчатский край, Елизовский муниципальный район, п. Новый</t>
  </si>
  <si>
    <t>684016 Камчатский край, Елизовский район, п. Новый</t>
  </si>
  <si>
    <r>
      <rPr>
        <rFont val="Times New Roman"/>
        <color rgb="000000" tint="0"/>
        <sz val="12"/>
      </rPr>
      <t>Государственное бюджетное учреждение здравоохранения Камчатского края "Усть-Камчатская районная больница"</t>
    </r>
  </si>
  <si>
    <r>
      <rPr>
        <rFont val="Times New Roman"/>
        <color rgb="000000" tint="0"/>
        <sz val="12"/>
      </rPr>
      <t>Фельдшерский здравпункт. Камчатский край, Усть-Камчатский муниципальный район, с. Крутоберегово</t>
    </r>
  </si>
  <si>
    <r>
      <rPr>
        <rFont val="Times New Roman"/>
        <color rgb="000000" tint="0"/>
        <sz val="12"/>
      </rPr>
      <t>688901, Камчатский край, Усть-Камчатский район, с. Крутоберегово</t>
    </r>
  </si>
  <si>
    <r>
      <rPr>
        <rFont val="Times New Roman"/>
        <color rgb="000000" tint="0"/>
        <sz val="12"/>
      </rPr>
      <t>15 посещений в смену</t>
    </r>
  </si>
  <si>
    <t>Государственное бюджетное учреждение здравоохранения Камчатского края  "Ключевская районная больница"</t>
  </si>
  <si>
    <t>Фельдшерский здравпункт. Камчатский край, Усть-Камчатский муниципальный район, с. Крутоберегово</t>
  </si>
  <si>
    <t>688901, Камчатский край, Усть-Камчатский район, с. Крутоберегово</t>
  </si>
  <si>
    <r>
      <rPr>
        <rFont val="Times New Roman"/>
        <color rgb="000000" tint="0"/>
        <sz val="12"/>
      </rPr>
      <t>Государственное бюджетное учреждение здравоохранения Камчатского края  "Ключевская районная больница"</t>
    </r>
  </si>
  <si>
    <r>
      <rPr>
        <rFont val="Times New Roman"/>
        <color rgb="000000" tint="0"/>
        <sz val="12"/>
      </rPr>
      <t>Врачебная амбулатория. Камчатский край, Усть-Камчатский муниципальный район, п. Козыревск</t>
    </r>
  </si>
  <si>
    <r>
      <rPr>
        <rFont val="Times New Roman"/>
        <color rgb="000000" tint="0"/>
        <sz val="12"/>
      </rPr>
      <t>684405 Камчатский край, Усть-Камчатский район, п. Козыревск</t>
    </r>
  </si>
  <si>
    <r>
      <rPr>
        <rFont val="Times New Roman"/>
        <color rgb="000000" tint="0"/>
        <sz val="12"/>
      </rPr>
      <t>35 посещений в смену, 3  койки дневного стационара</t>
    </r>
  </si>
  <si>
    <r>
      <rPr>
        <rFont val="Times New Roman"/>
        <sz val="12"/>
      </rPr>
      <t xml:space="preserve">Государственное бюджетное учреждение здравоохранения Камчатского края </t>
    </r>
    <r>
      <rPr>
        <rFont val="Times New Roman"/>
        <sz val="14"/>
      </rPr>
      <t>«Карагинская районная больница»</t>
    </r>
  </si>
  <si>
    <t>Врачебная амбулатория. Камчатский край, Усть-Камчатский муниципальный район, п. Козыревск</t>
  </si>
  <si>
    <t>684405 Камчатский край, Усть-Камчатский район, п. Козыревск</t>
  </si>
  <si>
    <t>35/ 3</t>
  </si>
  <si>
    <r>
      <rPr>
        <rFont val="Times New Roman"/>
        <color rgb="000000" tint="0"/>
        <sz val="12"/>
      </rPr>
      <t>Государственное бюджетное учреждение здравоохранения Камчатского края "Никольская районная больница"</t>
    </r>
  </si>
  <si>
    <r>
      <rPr>
        <rFont val="Times New Roman"/>
        <color rgb="000000" tint="0"/>
        <sz val="12"/>
      </rPr>
      <t>Никольская районная больница</t>
    </r>
  </si>
  <si>
    <r>
      <rPr>
        <rFont val="Times New Roman"/>
        <color rgb="000000" tint="0"/>
        <sz val="12"/>
      </rPr>
      <t xml:space="preserve"> 684500 Камчатский край, Алеутский район, с. Никольское</t>
    </r>
  </si>
  <si>
    <r>
      <rPr>
        <rFont val="Times New Roman"/>
        <color rgb="000000" tint="0"/>
        <sz val="12"/>
      </rPr>
      <t>20 посещений в смену, 2  койки дневного стационара, 12  коек круглосуточного пребывания</t>
    </r>
  </si>
  <si>
    <t>Государственное бюджетное учреждение здравоохранения Камчатского края "Никольская районная больница"</t>
  </si>
  <si>
    <t>Никольская районная больница</t>
  </si>
  <si>
    <t xml:space="preserve"> 684500 Камчатский край, Алеутский район, с. Никольское</t>
  </si>
  <si>
    <t>Итого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</si>
</sst>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0" formatCode="#,##0.00" numFmtId="1001"/>
    <numFmt co:extendedFormatCode="0" formatCode="0" numFmtId="1002"/>
    <numFmt co:extendedFormatCode="#,##0.0;-#,##0.0" formatCode="#,##0.0;-#,##0.0" numFmtId="1003"/>
    <numFmt co:extendedFormatCode="@" formatCode="@" numFmtId="1004"/>
    <numFmt co:extendedFormatCode="#,##0.0;(#,##0.0)" formatCode="#,##0.0;(#,##0.0)" numFmtId="1005"/>
    <numFmt co:extendedFormatCode="#,##0;-#,##0" formatCode="#,##0;-#,##0" numFmtId="1006"/>
    <numFmt co:extendedFormatCode="#,##0.00000" formatCode="#,##0.00000" numFmtId="1007"/>
    <numFmt co:extendedFormatCode="0.0" formatCode="0.0" numFmtId="1008"/>
  </numFmts>
  <fonts count="21">
    <font>
      <name val="Calibri"/>
      <color theme="1" tint="0"/>
      <sz val="11"/>
    </font>
    <font>
      <color theme="1" tint="0"/>
      <sz val="11"/>
      <scheme val="minor"/>
    </font>
    <font>
      <name val="Times New Roman"/>
      <b val="true"/>
      <color theme="1" tint="0"/>
      <sz val="22"/>
    </font>
    <font>
      <name val="Times New Roman"/>
      <color theme="1" tint="0"/>
      <sz val="16"/>
    </font>
    <font>
      <name val="Times New Roman"/>
      <b val="true"/>
      <sz val="16"/>
    </font>
    <font>
      <name val="Times New Roman"/>
      <color theme="1" tint="0"/>
      <sz val="12"/>
    </font>
    <font>
      <name val="Times New Roman"/>
      <b val="true"/>
      <sz val="12"/>
    </font>
    <font>
      <name val="Times New Roman"/>
      <sz val="12"/>
    </font>
    <font>
      <sz val="11"/>
      <scheme val="minor"/>
    </font>
    <font>
      <name val="Times New Roman"/>
      <color rgb="000000" tint="0"/>
      <sz val="12"/>
    </font>
    <font>
      <name val="Times New Roman"/>
      <color rgb="000000" tint="0"/>
      <sz val="11"/>
    </font>
    <font>
      <name val="Times New Roman"/>
      <sz val="16"/>
    </font>
    <font>
      <name val="Times New Roman"/>
      <sz val="11"/>
    </font>
    <font>
      <name val="Times New Roman"/>
      <color rgb="C0504D" tint="0"/>
      <sz val="12"/>
    </font>
    <font>
      <name val="Times New Roman"/>
      <color rgb="FF0000" tint="0"/>
      <sz val="12"/>
    </font>
    <font>
      <name val="Times New Roman"/>
      <color rgb="FF504D" tint="0"/>
      <sz val="12"/>
    </font>
    <font>
      <name val="Times New Roman"/>
      <color rgb="FF504D" tint="0"/>
      <sz val="14"/>
    </font>
    <font>
      <name val="Times New Roman"/>
      <color rgb="953735" tint="0"/>
      <sz val="12"/>
    </font>
    <font>
      <name val="Times New Roman"/>
      <color rgb="FF504D" tint="0"/>
      <sz val="11"/>
    </font>
    <font>
      <name val="Times New Roman"/>
      <color rgb="FF0000" tint="0"/>
      <sz val="16"/>
    </font>
    <font>
      <name val="Times New Roman"/>
      <color rgb="000000" tint="0"/>
      <sz val="16"/>
    </font>
  </fonts>
  <fills count="7">
    <fill>
      <patternFill patternType="none"/>
    </fill>
    <fill>
      <patternFill patternType="gray125"/>
    </fill>
    <fill>
      <patternFill patternType="solid">
        <fgColor theme="0" tint="0"/>
      </patternFill>
    </fill>
    <fill>
      <patternFill patternType="solid">
        <fgColor rgb="92D050" tint="0"/>
      </patternFill>
    </fill>
    <fill>
      <patternFill patternType="solid">
        <fgColor rgb="FFFF00" tint="0"/>
      </patternFill>
    </fill>
    <fill>
      <patternFill patternType="solid">
        <fgColor rgb="FFFFFF" tint="0"/>
      </patternFill>
    </fill>
    <fill>
      <patternFill patternType="solid">
        <fgColor rgb="D9D9D9" tint="0"/>
      </patternFill>
    </fill>
  </fills>
  <borders count="2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rgb="000000" tint="0"/>
      </bottom>
    </border>
    <border>
      <top style="none"/>
      <bottom style="medium">
        <color rgb="000000" tint="0"/>
      </bottom>
    </border>
    <border>
      <right style="none"/>
      <top style="none"/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top style="medium">
        <color rgb="000000" tint="0"/>
      </top>
      <bottom style="thin">
        <color rgb="000000" tint="0"/>
      </bottom>
    </border>
    <border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top style="thin">
        <color rgb="000000" tint="0"/>
      </top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</borders>
  <cellStyleXfs count="1">
    <xf applyFont="true" applyNumberFormat="true" borderId="0" fillId="0" fontId="1" numFmtId="1000" quotePrefix="false"/>
  </cellStyleXfs>
  <cellXfs count="101">
    <xf applyFont="true" applyNumberFormat="true" borderId="0" fillId="0" fontId="1" numFmtId="1000" quotePrefix="false"/>
    <xf applyFill="true" applyFont="true" applyNumberFormat="true" borderId="0" fillId="2" fontId="1" numFmtId="1000" quotePrefix="false"/>
    <xf applyAlignment="true" applyBorder="true" applyFont="true" applyNumberFormat="true" borderId="1" fillId="0" fontId="2" numFmtId="1000" quotePrefix="false">
      <alignment horizontal="center"/>
    </xf>
    <xf applyAlignment="true" applyBorder="true" applyFont="true" applyNumberFormat="true" borderId="2" fillId="0" fontId="2" numFmtId="1000" quotePrefix="false">
      <alignment horizontal="center"/>
    </xf>
    <xf applyAlignment="true" applyBorder="true" applyFont="true" applyNumberFormat="true" borderId="3" fillId="0" fontId="2" numFmtId="1000" quotePrefix="false">
      <alignment horizontal="center"/>
    </xf>
    <xf applyAlignment="true" applyFont="true" applyNumberFormat="true" borderId="0" fillId="0" fontId="1" numFmtId="1000" quotePrefix="false">
      <alignment horizontal="center" vertical="center"/>
    </xf>
    <xf applyAlignment="true" applyBorder="true" applyFill="true" applyFont="true" applyNumberFormat="true" borderId="4" fillId="3" fontId="3" numFmtId="1000" quotePrefix="false">
      <alignment horizontal="center" vertical="center" wrapText="true"/>
    </xf>
    <xf applyAlignment="true" applyBorder="true" applyFill="true" applyFont="true" applyNumberFormat="true" borderId="5" fillId="3" fontId="3" numFmtId="1000" quotePrefix="false">
      <alignment horizontal="center" vertical="center" wrapText="true"/>
    </xf>
    <xf applyAlignment="true" applyBorder="true" applyFill="true" applyFont="true" applyNumberFormat="true" borderId="6" fillId="3" fontId="3" numFmtId="1000" quotePrefix="false">
      <alignment horizontal="center" vertical="center" wrapText="true"/>
    </xf>
    <xf applyAlignment="true" applyBorder="true" applyFont="true" applyNumberFormat="true" borderId="4" fillId="0" fontId="4" numFmtId="1000" quotePrefix="false">
      <alignment horizontal="center"/>
    </xf>
    <xf applyAlignment="true" applyBorder="true" applyFont="true" applyNumberFormat="true" borderId="5" fillId="0" fontId="4" numFmtId="1000" quotePrefix="false">
      <alignment horizontal="center"/>
    </xf>
    <xf applyAlignment="true" applyBorder="true" applyFont="true" applyNumberFormat="true" borderId="6" fillId="0" fontId="4" numFmtId="1000" quotePrefix="false">
      <alignment horizontal="center"/>
    </xf>
    <xf applyAlignment="true" applyBorder="true" applyFill="true" applyFont="true" applyNumberFormat="true" borderId="4" fillId="4" fontId="3" numFmtId="1000" quotePrefix="false">
      <alignment horizontal="center" vertical="center" wrapText="true"/>
    </xf>
    <xf applyAlignment="true" applyBorder="true" applyFill="true" applyFont="true" applyNumberFormat="true" borderId="5" fillId="4" fontId="3" numFmtId="1000" quotePrefix="false">
      <alignment horizontal="center" vertical="center" wrapText="true"/>
    </xf>
    <xf applyAlignment="true" applyBorder="true" applyFill="true" applyFont="true" applyNumberFormat="true" borderId="6" fillId="4" fontId="3" numFmtId="1000" quotePrefix="false">
      <alignment horizontal="center" vertical="center" wrapText="true"/>
    </xf>
    <xf applyAlignment="true" applyBorder="true" applyFont="true" applyNumberFormat="true" borderId="7" fillId="0" fontId="5" numFmtId="1000" quotePrefix="false">
      <alignment horizontal="center" vertical="center" wrapText="true"/>
    </xf>
    <xf applyAlignment="true" applyBorder="true" applyFont="true" applyNumberFormat="true" borderId="8" fillId="0" fontId="5" numFmtId="1000" quotePrefix="false">
      <alignment horizontal="center" vertical="center" wrapText="true"/>
    </xf>
    <xf applyAlignment="true" applyBorder="true" applyFill="true" applyFont="true" applyNumberFormat="true" borderId="8" fillId="2" fontId="5" numFmtId="1000" quotePrefix="false">
      <alignment horizontal="center" vertical="center" wrapText="true"/>
    </xf>
    <xf applyAlignment="true" applyBorder="true" applyFont="true" applyNumberFormat="true" borderId="9" fillId="0" fontId="5" numFmtId="1000" quotePrefix="false">
      <alignment horizontal="center"/>
    </xf>
    <xf applyAlignment="true" applyBorder="true" applyFont="true" applyNumberFormat="true" borderId="10" fillId="0" fontId="5" numFmtId="1000" quotePrefix="false">
      <alignment horizontal="center"/>
    </xf>
    <xf applyAlignment="true" applyBorder="true" applyFont="true" applyNumberFormat="true" borderId="11" fillId="0" fontId="5" numFmtId="1000" quotePrefix="false">
      <alignment horizontal="center"/>
    </xf>
    <xf applyAlignment="true" applyBorder="true" applyFont="true" applyNumberFormat="true" borderId="7" fillId="0" fontId="6" numFmtId="1000" quotePrefix="false">
      <alignment horizontal="center" vertical="center" wrapText="true"/>
    </xf>
    <xf applyAlignment="true" applyBorder="true" applyFont="true" applyNumberFormat="true" borderId="8" fillId="0" fontId="6" numFmtId="1001" quotePrefix="false">
      <alignment horizontal="center" vertical="center" wrapText="true"/>
    </xf>
    <xf applyAlignment="true" applyBorder="true" applyFont="true" applyNumberFormat="true" borderId="9" fillId="0" fontId="6" numFmtId="1001" quotePrefix="false">
      <alignment horizontal="center" vertical="center"/>
    </xf>
    <xf applyAlignment="true" applyBorder="true" applyFont="true" applyNumberFormat="true" borderId="10" fillId="0" fontId="6" numFmtId="1001" quotePrefix="false">
      <alignment horizontal="center" vertical="center"/>
    </xf>
    <xf applyAlignment="true" applyBorder="true" applyFont="true" applyNumberFormat="true" borderId="11" fillId="0" fontId="6" numFmtId="1001" quotePrefix="false">
      <alignment horizontal="center" vertical="center"/>
    </xf>
    <xf applyAlignment="true" applyBorder="true" applyFont="true" applyNumberFormat="true" borderId="12" fillId="0" fontId="5" numFmtId="1000" quotePrefix="false">
      <alignment horizontal="center" vertical="center" wrapText="true"/>
    </xf>
    <xf applyAlignment="true" applyBorder="true" applyFont="true" applyNumberFormat="true" borderId="13" fillId="0" fontId="5" numFmtId="1000" quotePrefix="false">
      <alignment horizontal="center" vertical="center" wrapText="true"/>
    </xf>
    <xf applyAlignment="true" applyBorder="true" applyFill="true" applyFont="true" applyNumberFormat="true" borderId="13" fillId="2" fontId="5" numFmtId="1000" quotePrefix="false">
      <alignment horizontal="center" vertical="center" wrapText="true"/>
    </xf>
    <xf applyAlignment="true" applyBorder="true" applyFill="true" applyFont="true" applyNumberFormat="true" borderId="9" fillId="2" fontId="5" numFmtId="1000" quotePrefix="false">
      <alignment horizontal="center" vertical="center" wrapText="true"/>
    </xf>
    <xf applyAlignment="true" applyBorder="true" applyFont="true" applyNumberFormat="true" borderId="12" fillId="0" fontId="6" numFmtId="1000" quotePrefix="false">
      <alignment horizontal="center" vertical="center" wrapText="true"/>
    </xf>
    <xf applyAlignment="true" applyBorder="true" applyFont="true" applyNumberFormat="true" borderId="13" fillId="0" fontId="6" numFmtId="1001" quotePrefix="false">
      <alignment horizontal="center" vertical="center" wrapText="true"/>
    </xf>
    <xf applyAlignment="true" applyBorder="true" applyFont="true" applyNumberFormat="true" borderId="14" fillId="0" fontId="6" numFmtId="1002" quotePrefix="false">
      <alignment horizontal="center" vertical="center"/>
    </xf>
    <xf applyAlignment="true" applyBorder="true" applyFont="true" applyNumberFormat="true" borderId="8" fillId="0" fontId="6" numFmtId="1002" quotePrefix="false">
      <alignment horizontal="center" vertical="center"/>
    </xf>
    <xf applyAlignment="true" applyBorder="true" applyFont="true" applyNumberFormat="true" borderId="9" fillId="0" fontId="6" numFmtId="1002" quotePrefix="false">
      <alignment horizontal="center" vertical="center"/>
    </xf>
    <xf applyAlignment="true" applyBorder="true" applyFont="true" applyNumberFormat="true" borderId="9" fillId="0" fontId="5" numFmtId="1000" quotePrefix="false">
      <alignment horizontal="center" vertical="center" wrapText="true"/>
    </xf>
    <xf applyBorder="true" applyFont="true" applyNumberFormat="true" borderId="7" fillId="0" fontId="7" numFmtId="1000" quotePrefix="false"/>
    <xf applyBorder="true" applyFont="true" applyNumberFormat="true" borderId="8" fillId="0" fontId="7" numFmtId="1000" quotePrefix="false"/>
    <xf applyAlignment="true" applyBorder="true" applyFont="true" applyNumberFormat="true" borderId="14" fillId="0" fontId="7" numFmtId="1000" quotePrefix="false">
      <alignment horizontal="center"/>
    </xf>
    <xf applyBorder="true" applyFont="true" applyNumberFormat="true" borderId="9" fillId="0" fontId="7" numFmtId="1000" quotePrefix="false"/>
    <xf applyFill="true" applyFont="true" applyNumberFormat="true" borderId="0" fillId="2" fontId="8" numFmtId="1000" quotePrefix="false"/>
    <xf applyAlignment="true" applyBorder="true" applyFill="true" applyFont="true" applyNumberFormat="true" borderId="8" fillId="2" fontId="7" numFmtId="1000" quotePrefix="false">
      <alignment horizontal="center" vertical="center" wrapText="true"/>
    </xf>
    <xf applyAlignment="true" applyBorder="true" applyFill="true" applyFont="true" applyNumberFormat="true" borderId="8" fillId="2" fontId="9" numFmtId="1000" quotePrefix="false">
      <alignment vertical="center" wrapText="true"/>
    </xf>
    <xf applyAlignment="true" applyBorder="true" applyFill="true" applyFont="true" applyNumberFormat="true" borderId="8" fillId="2" fontId="10" numFmtId="1000" quotePrefix="false">
      <alignment horizontal="left" vertical="center" wrapText="true"/>
    </xf>
    <xf applyAlignment="true" applyBorder="true" applyFill="true" applyFont="true" applyNumberFormat="true" borderId="8" fillId="2" fontId="9" numFmtId="1000" quotePrefix="false">
      <alignment horizontal="center" vertical="center" wrapText="true"/>
    </xf>
    <xf applyAlignment="true" applyBorder="true" applyFill="true" applyFont="true" applyNumberFormat="true" borderId="8" fillId="2" fontId="9" numFmtId="1002" quotePrefix="false">
      <alignment horizontal="center" vertical="center" wrapText="true"/>
    </xf>
    <xf applyAlignment="true" applyBorder="true" applyFill="true" applyFont="true" applyNumberFormat="true" borderId="8" fillId="2" fontId="9" numFmtId="1001" quotePrefix="false">
      <alignment horizontal="center" vertical="center" wrapText="true"/>
    </xf>
    <xf applyAlignment="true" applyBorder="true" applyFill="true" applyFont="true" applyNumberFormat="true" borderId="8" fillId="2" fontId="9" numFmtId="1003" quotePrefix="false">
      <alignment horizontal="center" vertical="center" wrapText="true"/>
    </xf>
    <xf applyBorder="true" applyFill="true" applyFont="true" applyNumberFormat="true" borderId="7" fillId="2" fontId="11" numFmtId="1003" quotePrefix="false"/>
    <xf applyAlignment="true" applyBorder="true" applyFill="true" applyFont="true" applyNumberFormat="true" borderId="8" fillId="2" fontId="7" numFmtId="1003" quotePrefix="false">
      <alignment horizontal="center" vertical="center" wrapText="true"/>
    </xf>
    <xf applyAlignment="true" applyBorder="true" applyFill="true" applyFont="true" applyNumberFormat="true" borderId="8" fillId="5" fontId="7" numFmtId="1000" quotePrefix="false">
      <alignment horizontal="general" textRotation="0" vertical="center" wrapText="true"/>
    </xf>
    <xf applyAlignment="true" applyBorder="true" applyFill="true" applyFont="true" applyNumberFormat="true" borderId="8" fillId="5" fontId="12" numFmtId="1000" quotePrefix="false">
      <alignment horizontal="left" indent="0" textRotation="0" vertical="center" wrapText="true"/>
    </xf>
    <xf applyAlignment="true" applyBorder="true" applyFill="true" applyFont="true" applyNumberFormat="true" borderId="8" fillId="5" fontId="7" numFmtId="1000" quotePrefix="false">
      <alignment horizontal="center" textRotation="0" vertical="center" wrapText="true"/>
    </xf>
    <xf applyAlignment="true" applyBorder="true" applyFill="true" applyFont="true" applyNumberFormat="true" borderId="8" fillId="5" fontId="7" numFmtId="1002" quotePrefix="false">
      <alignment horizontal="center" textRotation="0" vertical="center" wrapText="true"/>
    </xf>
    <xf applyAlignment="true" applyBorder="true" applyFill="true" applyFont="true" applyNumberFormat="true" borderId="8" fillId="5" fontId="7" numFmtId="1001" quotePrefix="false">
      <alignment horizontal="center" textRotation="0" vertical="center" wrapText="true"/>
    </xf>
    <xf applyAlignment="true" applyBorder="true" applyFill="true" applyFont="true" applyNumberFormat="true" borderId="15" fillId="5" fontId="7" numFmtId="1004" quotePrefix="false">
      <alignment horizontal="center" textRotation="0" vertical="center" wrapText="true"/>
    </xf>
    <xf applyAlignment="true" applyBorder="true" applyFill="true" applyFont="true" applyNumberFormat="true" borderId="8" fillId="5" fontId="7" numFmtId="1003" quotePrefix="false">
      <alignment horizontal="center" textRotation="0" vertical="center" wrapText="true"/>
    </xf>
    <xf applyAlignment="true" applyBorder="true" applyFill="true" applyFont="true" applyNumberFormat="true" borderId="8" fillId="2" fontId="13" numFmtId="1003" quotePrefix="false">
      <alignment horizontal="center" vertical="center" wrapText="true"/>
    </xf>
    <xf applyAlignment="true" applyBorder="true" applyFill="true" applyFont="true" applyNumberFormat="true" borderId="8" fillId="2" fontId="10" numFmtId="1003" quotePrefix="false">
      <alignment horizontal="center" vertical="center" wrapText="true"/>
    </xf>
    <xf applyAlignment="true" applyBorder="true" applyFill="true" applyFont="true" applyNumberFormat="true" borderId="8" fillId="5" fontId="13" numFmtId="1003" quotePrefix="false">
      <alignment horizontal="center" textRotation="0" vertical="center" wrapText="true"/>
    </xf>
    <xf applyAlignment="true" applyBorder="true" applyFill="true" applyFont="true" applyNumberFormat="true" borderId="16" fillId="5" fontId="14" numFmtId="1000" quotePrefix="false">
      <alignment horizontal="center" textRotation="0" vertical="center" wrapText="true"/>
    </xf>
    <xf applyAlignment="true" applyBorder="true" applyFill="true" applyFont="true" applyNumberFormat="true" borderId="17" fillId="5" fontId="14" numFmtId="1000" quotePrefix="false">
      <alignment horizontal="center" textRotation="0" vertical="center" wrapText="true"/>
    </xf>
    <xf applyAlignment="true" applyBorder="true" applyFill="true" applyFont="true" applyNumberFormat="true" borderId="8" fillId="5" fontId="12" numFmtId="1003" quotePrefix="false">
      <alignment horizontal="center" textRotation="0" vertical="center" wrapText="true"/>
    </xf>
    <xf applyAlignment="true" applyBorder="true" applyFont="true" applyNumberFormat="true" borderId="8" fillId="0" fontId="5" numFmtId="1005" quotePrefix="false">
      <alignment horizontal="center" vertical="center" wrapText="true"/>
    </xf>
    <xf applyAlignment="true" applyBorder="true" applyFill="true" applyFont="true" applyNumberFormat="true" borderId="8" fillId="5" fontId="5" numFmtId="1005" quotePrefix="false">
      <alignment horizontal="center" vertical="center" wrapText="true"/>
    </xf>
    <xf applyAlignment="true" applyBorder="true" applyFill="true" applyFont="true" applyNumberFormat="true" borderId="15" fillId="5" fontId="7" numFmtId="1001" quotePrefix="false">
      <alignment horizontal="center" textRotation="0" vertical="center" wrapText="true"/>
    </xf>
    <xf applyAlignment="true" applyBorder="true" applyFill="true" applyFont="true" applyNumberFormat="true" borderId="8" fillId="6" fontId="7" numFmtId="1003" quotePrefix="false">
      <alignment horizontal="center" textRotation="0" vertical="center" wrapText="true"/>
    </xf>
    <xf applyFont="true" applyNumberFormat="true" borderId="0" fillId="0" fontId="0" numFmtId="1003" quotePrefix="false"/>
    <xf applyAlignment="true" applyBorder="true" applyFill="true" applyFont="true" applyNumberFormat="true" borderId="9" fillId="2" fontId="13" numFmtId="1003" quotePrefix="false">
      <alignment horizontal="center" vertical="center" wrapText="true"/>
    </xf>
    <xf applyAlignment="true" applyBorder="true" applyFill="true" applyFont="true" applyNumberFormat="true" borderId="8" fillId="5" fontId="7" numFmtId="1004" quotePrefix="false">
      <alignment horizontal="center" textRotation="0" vertical="center" wrapText="true"/>
    </xf>
    <xf applyAlignment="true" applyBorder="true" applyFill="true" applyFont="true" applyNumberFormat="true" borderId="8" fillId="5" fontId="13" numFmtId="1005" quotePrefix="false">
      <alignment horizontal="center" vertical="center" wrapText="true"/>
    </xf>
    <xf applyAlignment="true" applyBorder="true" applyFill="true" applyFont="true" applyNumberFormat="true" borderId="9" fillId="5" fontId="13" numFmtId="1005" quotePrefix="false">
      <alignment horizontal="center" vertical="center" wrapText="true"/>
    </xf>
    <xf applyAlignment="true" applyBorder="true" applyFill="true" applyFont="true" applyNumberFormat="true" borderId="15" fillId="5" fontId="7" numFmtId="1006" quotePrefix="false">
      <alignment horizontal="center" textRotation="0" vertical="center" wrapText="true"/>
    </xf>
    <xf applyAlignment="true" applyBorder="true" applyFill="true" applyFont="true" applyNumberFormat="true" borderId="8" fillId="2" fontId="12" numFmtId="1000" quotePrefix="false">
      <alignment horizontal="center" vertical="center" wrapText="true"/>
    </xf>
    <xf applyAlignment="true" applyBorder="true" applyFill="true" applyFont="true" applyNumberFormat="true" borderId="8" fillId="2" fontId="15" numFmtId="1003" quotePrefix="false">
      <alignment horizontal="center" vertical="center" wrapText="true"/>
    </xf>
    <xf applyAlignment="true" applyBorder="true" applyFill="true" applyFont="true" applyNumberFormat="true" borderId="8" fillId="2" fontId="16" numFmtId="1003" quotePrefix="false">
      <alignment horizontal="center" vertical="center" wrapText="true"/>
    </xf>
    <xf applyAlignment="true" applyBorder="true" applyFill="true" applyFont="true" applyNumberFormat="true" borderId="8" fillId="2" fontId="17" numFmtId="1003" quotePrefix="false">
      <alignment horizontal="center" vertical="center" wrapText="true"/>
    </xf>
    <xf applyAlignment="true" applyBorder="true" applyFill="true" applyFont="true" applyNumberFormat="true" borderId="8" fillId="5" fontId="14" numFmtId="1000" quotePrefix="false">
      <alignment horizontal="center" textRotation="0" vertical="center" wrapText="true"/>
    </xf>
    <xf applyAlignment="true" applyBorder="true" applyFill="true" applyFont="true" applyNumberFormat="true" borderId="10" fillId="5" fontId="14" numFmtId="1000" quotePrefix="false">
      <alignment horizontal="center" textRotation="0" vertical="center" wrapText="true"/>
    </xf>
    <xf applyAlignment="true" applyBorder="true" applyFill="true" applyFont="true" applyNumberFormat="true" borderId="18" fillId="5" fontId="14" numFmtId="1000" quotePrefix="false">
      <alignment horizontal="center" textRotation="0" vertical="center" wrapText="true"/>
    </xf>
    <xf applyAlignment="true" applyBorder="true" applyFill="true" applyFont="true" applyNumberFormat="true" borderId="8" fillId="5" fontId="15" numFmtId="1003" quotePrefix="false">
      <alignment horizontal="center" textRotation="0" vertical="center" wrapText="true"/>
    </xf>
    <xf applyAlignment="true" applyBorder="true" applyFill="true" applyFont="true" applyNumberFormat="true" borderId="8" fillId="2" fontId="14" numFmtId="1003" quotePrefix="false">
      <alignment horizontal="center" vertical="center" wrapText="true"/>
    </xf>
    <xf applyAlignment="true" applyBorder="true" applyFill="true" applyFont="true" applyNumberFormat="true" borderId="8" fillId="2" fontId="18" numFmtId="1003" quotePrefix="false">
      <alignment horizontal="center" vertical="center" wrapText="true"/>
    </xf>
    <xf applyAlignment="true" applyBorder="true" applyFill="true" applyFont="true" applyNumberFormat="true" borderId="8" fillId="2" fontId="14" numFmtId="1000" quotePrefix="false">
      <alignment horizontal="center" vertical="center" wrapText="true"/>
    </xf>
    <xf applyAlignment="true" applyBorder="true" applyFill="true" applyFont="true" applyNumberFormat="true" borderId="10" fillId="2" fontId="14" numFmtId="1000" quotePrefix="false">
      <alignment horizontal="center" vertical="center" wrapText="true"/>
    </xf>
    <xf applyAlignment="true" applyBorder="true" applyFill="true" applyFont="true" applyNumberFormat="true" borderId="18" fillId="2" fontId="14" numFmtId="1000" quotePrefix="false">
      <alignment horizontal="center" vertical="center" wrapText="true"/>
    </xf>
    <xf applyAlignment="true" applyBorder="true" applyFill="true" applyFont="true" applyNumberFormat="true" borderId="8" fillId="5" fontId="18" numFmtId="1003" quotePrefix="false">
      <alignment horizontal="center" textRotation="0" vertical="center" wrapText="true"/>
    </xf>
    <xf applyAlignment="true" applyBorder="true" applyFill="true" applyFont="true" applyNumberFormat="true" borderId="16" fillId="2" fontId="14" numFmtId="1000" quotePrefix="false">
      <alignment horizontal="center" vertical="center" wrapText="true"/>
    </xf>
    <xf applyAlignment="true" applyBorder="true" applyFill="true" applyFont="true" applyNumberFormat="true" borderId="17" fillId="2" fontId="14" numFmtId="1000" quotePrefix="false">
      <alignment horizontal="center" vertical="center" wrapText="true"/>
    </xf>
    <xf applyBorder="true" applyFont="true" applyNumberFormat="true" borderId="8" fillId="0" fontId="0" numFmtId="1003" quotePrefix="false"/>
    <xf applyAlignment="true" applyBorder="true" applyFill="true" applyFont="true" applyNumberFormat="true" borderId="8" fillId="2" fontId="19" numFmtId="1003" quotePrefix="false">
      <alignment horizontal="center" vertical="center" wrapText="true"/>
    </xf>
    <xf applyAlignment="true" applyBorder="true" applyFill="true" applyFont="true" applyNumberFormat="true" borderId="8" fillId="2" fontId="11" numFmtId="1003" quotePrefix="false">
      <alignment horizontal="center" vertical="center" wrapText="true"/>
    </xf>
    <xf applyAlignment="true" applyBorder="true" applyFill="true" applyFont="true" applyNumberFormat="true" borderId="9" fillId="2" fontId="11" numFmtId="1003" quotePrefix="false">
      <alignment horizontal="center" vertical="center" wrapText="true"/>
    </xf>
    <xf applyAlignment="true" applyBorder="true" applyFill="true" applyFont="true" applyNumberFormat="true" borderId="8" fillId="2" fontId="7" numFmtId="1000" quotePrefix="false">
      <alignment vertical="center" wrapText="true"/>
    </xf>
    <xf applyAlignment="true" applyBorder="true" applyFill="true" applyFont="true" applyNumberFormat="true" borderId="19" fillId="2" fontId="11" numFmtId="1000" quotePrefix="false">
      <alignment horizontal="center" vertical="center" wrapText="true"/>
    </xf>
    <xf applyAlignment="true" applyBorder="true" applyFill="true" applyFont="true" applyNumberFormat="true" borderId="17" fillId="2" fontId="11" numFmtId="1000" quotePrefix="false">
      <alignment horizontal="center" vertical="center" wrapText="true"/>
    </xf>
    <xf applyAlignment="true" applyBorder="true" applyFill="true" applyFont="true" applyNumberFormat="true" borderId="20" fillId="2" fontId="11" numFmtId="1000" quotePrefix="false">
      <alignment horizontal="center" vertical="center" wrapText="true"/>
    </xf>
    <xf applyAlignment="true" applyBorder="true" applyFill="true" applyFont="true" applyNumberFormat="true" borderId="20" fillId="2" fontId="19" numFmtId="1003" quotePrefix="false">
      <alignment horizontal="center" vertical="center" wrapText="true"/>
    </xf>
    <xf applyAlignment="true" applyBorder="true" applyFill="true" applyFont="true" applyNumberFormat="true" borderId="20" fillId="2" fontId="20" numFmtId="1003" quotePrefix="false">
      <alignment horizontal="center" vertical="center" wrapText="true"/>
    </xf>
    <xf applyAlignment="true" applyBorder="true" applyFill="true" applyFont="true" applyNumberFormat="true" borderId="20" fillId="2" fontId="19" numFmtId="1007" quotePrefix="false">
      <alignment horizontal="center" vertical="center" wrapText="true"/>
    </xf>
    <xf applyFont="true" applyNumberFormat="true" borderId="0" fillId="0" fontId="1" numFmtId="1008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M32"/>
  <sheetViews>
    <sheetView showZeros="true" workbookViewId="0"/>
  </sheetViews>
  <sheetFormatPr baseColWidth="8" customHeight="false" defaultColWidth="9.14062530925693" defaultRowHeight="15" zeroHeight="false"/>
  <cols>
    <col customWidth="true" hidden="true" max="1" min="1" outlineLevel="0" width="3.28515615814805"/>
    <col customWidth="true" max="2" min="2" outlineLevel="0" width="7.42578095990643"/>
    <col customWidth="true" max="3" min="3" outlineLevel="0" width="24.7109377947192"/>
    <col customWidth="true" hidden="false" max="4" min="4" outlineLevel="0" style="1" width="24.1825736164702"/>
    <col customWidth="true" hidden="false" max="5" min="5" outlineLevel="0" width="20.6208432697319"/>
    <col customWidth="true" hidden="false" max="6" min="6" outlineLevel="0" width="15.7427943242039"/>
    <col customWidth="true" hidden="false" max="7" min="7" outlineLevel="0" width="14.5703129929608"/>
    <col customWidth="true" hidden="false" max="8" min="8" outlineLevel="0" style="1" width="11.4257816365712"/>
    <col customWidth="true" hidden="false" max="9" min="9" outlineLevel="0" width="16.140624463426"/>
    <col customWidth="true" hidden="false" max="10" min="10" outlineLevel="0" width="12.4257811290726"/>
    <col customWidth="true" hidden="false" max="11" min="11" outlineLevel="0" width="16.6126603631964"/>
    <col customWidth="true" hidden="false" max="12" min="12" outlineLevel="0" width="18.0000003383324"/>
    <col customWidth="true" hidden="false" max="13" min="13" outlineLevel="0" style="1" width="14.0035277915507"/>
    <col customWidth="true" hidden="false" max="14" min="14" outlineLevel="0" style="1" width="14.2851556506495"/>
    <col customWidth="true" hidden="false" max="15" min="15" outlineLevel="0" style="1" width="15.2851564964804"/>
    <col customWidth="true" hidden="false" max="16" min="16" outlineLevel="0" style="1" width="13.429185598477"/>
    <col customWidth="true" hidden="false" max="17" min="17" outlineLevel="0" style="1" width="15.9315675428967"/>
    <col customWidth="true" hidden="false" max="18" min="18" outlineLevel="0" width="15.4653293065015"/>
    <col customWidth="true" hidden="false" max="19" min="19" outlineLevel="0" width="21.4257806215741"/>
    <col customWidth="true" hidden="false" max="20" min="20" outlineLevel="0" width="14.4179822297693"/>
    <col customWidth="true" hidden="false" max="21" min="21" outlineLevel="0" width="17.3043416331337"/>
    <col customWidth="true" hidden="false" max="22" min="22" outlineLevel="0" width="20.0594389062256"/>
    <col customWidth="true" max="23" min="23" outlineLevel="0" width="24.7109377947192"/>
    <col customWidth="true" max="24" min="24" outlineLevel="0" width="18.0000003383324"/>
    <col customWidth="true" hidden="false" max="25" min="25" outlineLevel="0" width="21.1620559578045"/>
    <col bestFit="true" customWidth="true" max="26" min="26" outlineLevel="0" width="9.28515615814805"/>
    <col customWidth="true" max="27" min="27" outlineLevel="0" width="13.1406246325922"/>
    <col customWidth="true" max="28" min="28" outlineLevel="0" width="9.57031282379464"/>
    <col customWidth="true" max="29" min="29" outlineLevel="0" width="11.2851564964804"/>
    <col customWidth="true" max="30" min="30" outlineLevel="0" width="16.140624463426"/>
    <col customWidth="true" hidden="false" max="31" min="31" outlineLevel="0" width="18.4875196803706"/>
    <col customWidth="true" max="32" min="32" outlineLevel="0" width="16.7109377947192"/>
    <col customWidth="true" hidden="false" max="33" min="33" outlineLevel="0" width="19.5488764235969"/>
    <col customWidth="true" hidden="false" max="34" min="34" outlineLevel="0" width="21.2860317623039"/>
    <col customWidth="true" hidden="false" max="35" min="35" outlineLevel="0" width="17.9600892994439"/>
    <col customWidth="true" hidden="false" max="36" min="36" outlineLevel="0" width="21.9512202548759"/>
    <col customWidth="true" hidden="false" max="37" min="37" outlineLevel="0" width="26.1640807078319"/>
  </cols>
  <sheetData>
    <row ht="27.75" outlineLevel="0" r="1">
      <c r="C1" s="2" t="s">
        <v>0</v>
      </c>
      <c r="D1" s="3" t="s"/>
      <c r="E1" s="3" t="s"/>
      <c r="F1" s="3" t="s"/>
      <c r="G1" s="3" t="s"/>
      <c r="H1" s="3" t="s"/>
      <c r="I1" s="3" t="s"/>
      <c r="J1" s="3" t="s"/>
      <c r="K1" s="3" t="s"/>
      <c r="L1" s="3" t="s"/>
      <c r="M1" s="3" t="s"/>
      <c r="N1" s="3" t="s"/>
      <c r="O1" s="3" t="s"/>
      <c r="P1" s="3" t="s"/>
      <c r="Q1" s="3" t="s"/>
      <c r="R1" s="3" t="s"/>
      <c r="S1" s="3" t="s"/>
      <c r="T1" s="3" t="s"/>
      <c r="U1" s="3" t="s"/>
      <c r="V1" s="3" t="s"/>
      <c r="W1" s="3" t="s"/>
      <c r="X1" s="3" t="s"/>
      <c r="Y1" s="3" t="s"/>
      <c r="Z1" s="3" t="s"/>
      <c r="AA1" s="3" t="s"/>
      <c r="AB1" s="3" t="s"/>
      <c r="AC1" s="3" t="s"/>
      <c r="AD1" s="3" t="s"/>
      <c r="AE1" s="3" t="s"/>
      <c r="AF1" s="4" t="s"/>
    </row>
    <row customFormat="true" ht="20.25" outlineLevel="0" r="2" s="5">
      <c r="B2" s="6" t="s">
        <v>1</v>
      </c>
      <c r="C2" s="7" t="s"/>
      <c r="D2" s="7" t="s"/>
      <c r="E2" s="7" t="s"/>
      <c r="F2" s="7" t="s"/>
      <c r="G2" s="7" t="s"/>
      <c r="H2" s="7" t="s"/>
      <c r="I2" s="7" t="s"/>
      <c r="J2" s="7" t="s"/>
      <c r="K2" s="7" t="s"/>
      <c r="L2" s="7" t="s"/>
      <c r="M2" s="7" t="s"/>
      <c r="N2" s="7" t="s"/>
      <c r="O2" s="7" t="s"/>
      <c r="P2" s="7" t="s"/>
      <c r="Q2" s="8" t="s"/>
      <c r="R2" s="9" t="s">
        <v>2</v>
      </c>
      <c r="S2" s="10" t="s"/>
      <c r="T2" s="10" t="s"/>
      <c r="U2" s="10" t="s"/>
      <c r="V2" s="11" t="s"/>
      <c r="W2" s="12" t="s">
        <v>3</v>
      </c>
      <c r="X2" s="13" t="s"/>
      <c r="Y2" s="13" t="s"/>
      <c r="Z2" s="13" t="s"/>
      <c r="AA2" s="13" t="s"/>
      <c r="AB2" s="13" t="s"/>
      <c r="AC2" s="13" t="s"/>
      <c r="AD2" s="13" t="s"/>
      <c r="AE2" s="13" t="s"/>
      <c r="AF2" s="13" t="s"/>
      <c r="AG2" s="13" t="s"/>
      <c r="AH2" s="13" t="s"/>
      <c r="AI2" s="13" t="s"/>
      <c r="AJ2" s="13" t="s"/>
      <c r="AK2" s="14" t="s"/>
    </row>
    <row ht="15.75" outlineLevel="0" r="3">
      <c r="B3" s="15" t="s">
        <v>4</v>
      </c>
      <c r="C3" s="16" t="s">
        <v>5</v>
      </c>
      <c r="D3" s="17" t="s">
        <v>6</v>
      </c>
      <c r="E3" s="16" t="s">
        <v>7</v>
      </c>
      <c r="F3" s="17" t="s">
        <v>8</v>
      </c>
      <c r="G3" s="17" t="s">
        <v>9</v>
      </c>
      <c r="H3" s="16" t="s">
        <v>10</v>
      </c>
      <c r="I3" s="17" t="s">
        <v>11</v>
      </c>
      <c r="J3" s="16" t="s">
        <v>12</v>
      </c>
      <c r="K3" s="17" t="s">
        <v>13</v>
      </c>
      <c r="L3" s="16" t="s">
        <v>14</v>
      </c>
      <c r="M3" s="18" t="s">
        <v>15</v>
      </c>
      <c r="N3" s="19" t="s"/>
      <c r="O3" s="19" t="s"/>
      <c r="P3" s="19" t="s"/>
      <c r="Q3" s="20" t="s"/>
      <c r="R3" s="21" t="s">
        <v>16</v>
      </c>
      <c r="S3" s="22" t="s">
        <v>17</v>
      </c>
      <c r="T3" s="23" t="n"/>
      <c r="U3" s="24" t="s"/>
      <c r="V3" s="25" t="s"/>
      <c r="W3" s="15" t="s">
        <v>5</v>
      </c>
      <c r="X3" s="17" t="s">
        <v>6</v>
      </c>
      <c r="Y3" s="16" t="s">
        <v>7</v>
      </c>
      <c r="Z3" s="17" t="s">
        <v>8</v>
      </c>
      <c r="AA3" s="17" t="s">
        <v>9</v>
      </c>
      <c r="AB3" s="16" t="s">
        <v>10</v>
      </c>
      <c r="AC3" s="17" t="s">
        <v>11</v>
      </c>
      <c r="AD3" s="16" t="s">
        <v>12</v>
      </c>
      <c r="AE3" s="17" t="s">
        <v>13</v>
      </c>
      <c r="AF3" s="16" t="s">
        <v>14</v>
      </c>
      <c r="AG3" s="18" t="s">
        <v>15</v>
      </c>
      <c r="AH3" s="19" t="s"/>
      <c r="AI3" s="19" t="s"/>
      <c r="AJ3" s="19" t="s"/>
      <c r="AK3" s="20" t="s"/>
    </row>
    <row ht="15.75" outlineLevel="0" r="4">
      <c r="B4" s="26" t="s"/>
      <c r="C4" s="27" t="s"/>
      <c r="D4" s="28" t="s"/>
      <c r="E4" s="27" t="s"/>
      <c r="F4" s="28" t="s"/>
      <c r="G4" s="28" t="s"/>
      <c r="H4" s="27" t="s"/>
      <c r="I4" s="28" t="s"/>
      <c r="J4" s="27" t="s"/>
      <c r="K4" s="28" t="s"/>
      <c r="L4" s="27" t="s"/>
      <c r="M4" s="17" t="n">
        <v>2021</v>
      </c>
      <c r="N4" s="17" t="n">
        <v>2022</v>
      </c>
      <c r="O4" s="17" t="n">
        <v>2023</v>
      </c>
      <c r="P4" s="17" t="n">
        <v>2024</v>
      </c>
      <c r="Q4" s="29" t="n">
        <v>2025</v>
      </c>
      <c r="R4" s="30" t="s"/>
      <c r="S4" s="31" t="s"/>
      <c r="T4" s="32" t="n">
        <v>2023</v>
      </c>
      <c r="U4" s="33" t="n">
        <v>2024</v>
      </c>
      <c r="V4" s="34" t="n">
        <v>2025</v>
      </c>
      <c r="W4" s="26" t="s"/>
      <c r="X4" s="28" t="s"/>
      <c r="Y4" s="27" t="s"/>
      <c r="Z4" s="28" t="s"/>
      <c r="AA4" s="28" t="s"/>
      <c r="AB4" s="27" t="s"/>
      <c r="AC4" s="28" t="s"/>
      <c r="AD4" s="27" t="s"/>
      <c r="AE4" s="28" t="s"/>
      <c r="AF4" s="27" t="s"/>
      <c r="AG4" s="17" t="n">
        <v>2021</v>
      </c>
      <c r="AH4" s="17" t="n">
        <v>2022</v>
      </c>
      <c r="AI4" s="17" t="n">
        <v>2023</v>
      </c>
      <c r="AJ4" s="17" t="n">
        <v>2024</v>
      </c>
      <c r="AK4" s="29" t="n">
        <v>2025</v>
      </c>
    </row>
    <row ht="15.75" outlineLevel="0" r="5">
      <c r="B5" s="15" t="n">
        <v>1</v>
      </c>
      <c r="C5" s="16" t="n">
        <v>2</v>
      </c>
      <c r="D5" s="16" t="n">
        <v>3</v>
      </c>
      <c r="E5" s="16" t="n">
        <v>4</v>
      </c>
      <c r="F5" s="16" t="n">
        <v>5</v>
      </c>
      <c r="G5" s="16" t="n">
        <v>6</v>
      </c>
      <c r="H5" s="16" t="n">
        <v>7</v>
      </c>
      <c r="I5" s="16" t="n">
        <v>8</v>
      </c>
      <c r="J5" s="16" t="n">
        <v>9</v>
      </c>
      <c r="K5" s="16" t="n">
        <v>10</v>
      </c>
      <c r="L5" s="16" t="n">
        <v>11</v>
      </c>
      <c r="M5" s="16" t="n">
        <v>12</v>
      </c>
      <c r="N5" s="16" t="n">
        <v>13</v>
      </c>
      <c r="O5" s="16" t="n">
        <v>14</v>
      </c>
      <c r="P5" s="16" t="n">
        <v>15</v>
      </c>
      <c r="Q5" s="35" t="n">
        <v>16</v>
      </c>
      <c r="R5" s="36" t="n"/>
      <c r="S5" s="37" t="n"/>
      <c r="T5" s="38" t="n"/>
      <c r="U5" s="37" t="n"/>
      <c r="V5" s="39" t="n"/>
      <c r="W5" s="15" t="n">
        <v>2</v>
      </c>
      <c r="X5" s="16" t="n">
        <v>3</v>
      </c>
      <c r="Y5" s="16" t="n">
        <v>4</v>
      </c>
      <c r="Z5" s="16" t="n">
        <v>5</v>
      </c>
      <c r="AA5" s="16" t="n">
        <v>6</v>
      </c>
      <c r="AB5" s="16" t="n">
        <v>7</v>
      </c>
      <c r="AC5" s="16" t="n">
        <v>8</v>
      </c>
      <c r="AD5" s="16" t="n">
        <v>9</v>
      </c>
      <c r="AE5" s="16" t="n">
        <v>10</v>
      </c>
      <c r="AF5" s="16" t="n">
        <v>11</v>
      </c>
      <c r="AG5" s="16" t="n">
        <v>12</v>
      </c>
      <c r="AH5" s="16" t="n">
        <v>13</v>
      </c>
      <c r="AI5" s="16" t="n">
        <v>14</v>
      </c>
      <c r="AJ5" s="16" t="n">
        <v>15</v>
      </c>
      <c r="AK5" s="35" t="n">
        <v>16</v>
      </c>
    </row>
    <row customFormat="true" ht="101.25" outlineLevel="0" r="6" s="40">
      <c r="B6" s="41" t="n">
        <v>1</v>
      </c>
      <c r="C6" s="42" t="s">
        <v>18</v>
      </c>
      <c r="D6" s="42" t="s">
        <v>19</v>
      </c>
      <c r="E6" s="43" t="s">
        <v>20</v>
      </c>
      <c r="F6" s="44" t="n">
        <v>93</v>
      </c>
      <c r="G6" s="42" t="s">
        <v>21</v>
      </c>
      <c r="H6" s="44" t="s">
        <v>22</v>
      </c>
      <c r="I6" s="45" t="n">
        <v>2746</v>
      </c>
      <c r="J6" s="46" t="n">
        <v>2500</v>
      </c>
      <c r="K6" s="46" t="s">
        <v>23</v>
      </c>
      <c r="L6" s="47" t="n">
        <f aca="false" ca="false" dt2D="false" dtr="false" t="normal">SUM(M6:Q6)</f>
        <v>360569.56</v>
      </c>
      <c r="M6" s="47" t="n"/>
      <c r="N6" s="47" t="n">
        <v>43990.6</v>
      </c>
      <c r="O6" s="47" t="n">
        <v>59320</v>
      </c>
      <c r="P6" s="47" t="n">
        <v>92881.16</v>
      </c>
      <c r="Q6" s="47" t="n">
        <v>164377.8</v>
      </c>
      <c r="R6" s="48" t="n"/>
      <c r="S6" s="47" t="n">
        <f aca="false" ca="false" dt2D="false" dtr="false" t="normal">T6+U6+V6</f>
        <v>0</v>
      </c>
      <c r="T6" s="49" t="n">
        <f aca="false" ca="false" dt2D="false" dtr="false" t="normal">AI6-O6</f>
        <v>0</v>
      </c>
      <c r="U6" s="49" t="n">
        <f aca="false" ca="false" dt2D="false" dtr="false" t="normal">AJ6-P6</f>
        <v>0</v>
      </c>
      <c r="V6" s="49" t="n">
        <f aca="false" ca="false" dt2D="false" dtr="false" t="normal">AK6-Q6</f>
        <v>0</v>
      </c>
      <c r="W6" s="50" t="s">
        <v>24</v>
      </c>
      <c r="X6" s="50" t="s">
        <v>25</v>
      </c>
      <c r="Y6" s="51" t="s">
        <v>26</v>
      </c>
      <c r="Z6" s="52" t="n">
        <v>93</v>
      </c>
      <c r="AA6" s="50" t="s">
        <v>27</v>
      </c>
      <c r="AB6" s="52" t="s">
        <v>28</v>
      </c>
      <c r="AC6" s="53" t="n">
        <v>2746</v>
      </c>
      <c r="AD6" s="54" t="n">
        <v>2500</v>
      </c>
      <c r="AE6" s="55" t="s">
        <v>29</v>
      </c>
      <c r="AF6" s="56" t="n">
        <f aca="false" ca="false" dt2D="false" dtr="false" t="normal">AG6+AH6+AI6+AJ6+AK6</f>
        <v>360569.56</v>
      </c>
      <c r="AG6" s="56" t="n"/>
      <c r="AH6" s="56" t="n">
        <v>43990.6</v>
      </c>
      <c r="AI6" s="56" t="n">
        <v>59320</v>
      </c>
      <c r="AJ6" s="56" t="n">
        <v>92881.16</v>
      </c>
      <c r="AK6" s="56" t="n">
        <v>164377.8</v>
      </c>
    </row>
    <row customFormat="true" ht="101.25" outlineLevel="0" r="7" s="40">
      <c r="B7" s="41" t="n">
        <v>2</v>
      </c>
      <c r="C7" s="42" t="s">
        <v>30</v>
      </c>
      <c r="D7" s="42" t="s">
        <v>31</v>
      </c>
      <c r="E7" s="42" t="s">
        <v>32</v>
      </c>
      <c r="F7" s="45" t="n">
        <v>87</v>
      </c>
      <c r="G7" s="42" t="s">
        <v>21</v>
      </c>
      <c r="H7" s="44" t="s">
        <v>22</v>
      </c>
      <c r="I7" s="45" t="n">
        <v>2433</v>
      </c>
      <c r="J7" s="46" t="n">
        <v>2500</v>
      </c>
      <c r="K7" s="46" t="s">
        <v>23</v>
      </c>
      <c r="L7" s="57" t="n">
        <f aca="false" ca="false" dt2D="false" dtr="false" t="normal">SUM(M7:Q7)</f>
        <v>550000</v>
      </c>
      <c r="M7" s="58" t="n"/>
      <c r="N7" s="47" t="n"/>
      <c r="O7" s="47" t="n"/>
      <c r="P7" s="59" t="n">
        <v>172785</v>
      </c>
      <c r="Q7" s="59" t="n">
        <v>377215</v>
      </c>
      <c r="R7" s="48" t="n"/>
      <c r="S7" s="47" t="n">
        <f aca="false" ca="false" dt2D="false" dtr="false" t="normal">T7+U7+V7</f>
        <v>74838.58699999998</v>
      </c>
      <c r="T7" s="49" t="n">
        <f aca="false" ca="false" dt2D="false" dtr="false" t="normal">AI7-O7</f>
        <v>0</v>
      </c>
      <c r="U7" s="57" t="n">
        <f aca="false" ca="false" dt2D="false" dtr="false" t="normal">AJ7-P7</f>
        <v>-73303.4986</v>
      </c>
      <c r="V7" s="57" t="n">
        <f aca="false" ca="false" dt2D="false" dtr="false" t="normal">AK7-Q7</f>
        <v>148142.0856</v>
      </c>
      <c r="W7" s="50" t="s">
        <v>33</v>
      </c>
      <c r="X7" s="50" t="s">
        <v>34</v>
      </c>
      <c r="Y7" s="50" t="s">
        <v>35</v>
      </c>
      <c r="Z7" s="60" t="s">
        <v>36</v>
      </c>
      <c r="AA7" s="61" t="s"/>
      <c r="AB7" s="61" t="s"/>
      <c r="AC7" s="61" t="s"/>
      <c r="AD7" s="61" t="s"/>
      <c r="AE7" s="61" t="s"/>
      <c r="AF7" s="59" t="n">
        <f aca="false" ca="false" dt2D="false" dtr="false" t="normal">AG7+AH7+AI7+AJ7+AK7</f>
        <v>624838.5869999999</v>
      </c>
      <c r="AG7" s="62" t="n"/>
      <c r="AH7" s="56" t="n"/>
      <c r="AI7" s="56" t="n"/>
      <c r="AJ7" s="63" t="n">
        <v>99481.5014</v>
      </c>
      <c r="AK7" s="64" t="n">
        <v>525357.0856</v>
      </c>
      <c r="AL7" s="0" t="n"/>
      <c r="AM7" s="0" t="n"/>
    </row>
    <row customFormat="true" ht="101.25" outlineLevel="0" r="8" s="40">
      <c r="B8" s="41" t="n">
        <v>3</v>
      </c>
      <c r="C8" s="42" t="s">
        <v>30</v>
      </c>
      <c r="D8" s="42" t="s">
        <v>37</v>
      </c>
      <c r="E8" s="42" t="s">
        <v>38</v>
      </c>
      <c r="F8" s="45" t="n">
        <v>100</v>
      </c>
      <c r="G8" s="42" t="s">
        <v>39</v>
      </c>
      <c r="H8" s="44" t="s">
        <v>40</v>
      </c>
      <c r="I8" s="45" t="n">
        <v>349</v>
      </c>
      <c r="J8" s="46" t="n">
        <v>347.4</v>
      </c>
      <c r="K8" s="46" t="s">
        <v>41</v>
      </c>
      <c r="L8" s="47" t="n">
        <f aca="false" ca="false" dt2D="false" dtr="false" t="normal">SUM(M8:Q8)</f>
        <v>149797.30599999998</v>
      </c>
      <c r="M8" s="47" t="n">
        <v>67547.023</v>
      </c>
      <c r="N8" s="47" t="n">
        <v>82250.283</v>
      </c>
      <c r="O8" s="47" t="n"/>
      <c r="P8" s="56" t="n"/>
      <c r="Q8" s="56" t="n"/>
      <c r="R8" s="48" t="n"/>
      <c r="S8" s="47" t="n">
        <f aca="false" ca="false" dt2D="false" dtr="false" t="normal">T8+U8+V8</f>
        <v>0</v>
      </c>
      <c r="T8" s="49" t="n">
        <f aca="false" ca="false" dt2D="false" dtr="false" t="normal">AI8-O8</f>
        <v>0</v>
      </c>
      <c r="U8" s="49" t="n">
        <f aca="false" ca="false" dt2D="false" dtr="false" t="normal">AJ8-P8</f>
        <v>0</v>
      </c>
      <c r="V8" s="49" t="n">
        <f aca="false" ca="false" dt2D="false" dtr="false" t="normal">AK8-Q8</f>
        <v>0</v>
      </c>
      <c r="W8" s="50" t="s">
        <v>33</v>
      </c>
      <c r="X8" s="50" t="s">
        <v>42</v>
      </c>
      <c r="Y8" s="50" t="s">
        <v>43</v>
      </c>
      <c r="Z8" s="53" t="n">
        <v>100</v>
      </c>
      <c r="AA8" s="50" t="s">
        <v>44</v>
      </c>
      <c r="AB8" s="52" t="s">
        <v>45</v>
      </c>
      <c r="AC8" s="53" t="n">
        <v>349</v>
      </c>
      <c r="AD8" s="54" t="n">
        <v>347.4</v>
      </c>
      <c r="AE8" s="65" t="s">
        <v>46</v>
      </c>
      <c r="AF8" s="56" t="n">
        <f aca="false" ca="false" dt2D="false" dtr="false" t="normal">AG8+AH8+AI8+AJ8+AK8</f>
        <v>149797.30599999998</v>
      </c>
      <c r="AG8" s="56" t="n">
        <v>67547.023</v>
      </c>
      <c r="AH8" s="66" t="n">
        <v>82250.283</v>
      </c>
      <c r="AI8" s="67" t="n"/>
      <c r="AJ8" s="57" t="n"/>
      <c r="AK8" s="68" t="n"/>
      <c r="AL8" s="0" t="n"/>
      <c r="AM8" s="0" t="n"/>
    </row>
    <row customFormat="true" ht="101.25" outlineLevel="0" r="9" s="40">
      <c r="B9" s="41" t="n">
        <v>4</v>
      </c>
      <c r="C9" s="42" t="s">
        <v>47</v>
      </c>
      <c r="D9" s="42" t="s">
        <v>48</v>
      </c>
      <c r="E9" s="42" t="s">
        <v>49</v>
      </c>
      <c r="F9" s="45" t="n">
        <v>84</v>
      </c>
      <c r="G9" s="42" t="s">
        <v>21</v>
      </c>
      <c r="H9" s="44" t="s">
        <v>22</v>
      </c>
      <c r="I9" s="45" t="n">
        <v>2423</v>
      </c>
      <c r="J9" s="46" t="n">
        <v>2500</v>
      </c>
      <c r="K9" s="46" t="s">
        <v>50</v>
      </c>
      <c r="L9" s="47" t="n">
        <f aca="false" ca="false" dt2D="false" dtr="false" t="normal">SUM(M9:Q9)</f>
        <v>543773.06</v>
      </c>
      <c r="M9" s="47" t="n"/>
      <c r="N9" s="47" t="n"/>
      <c r="O9" s="47" t="n"/>
      <c r="P9" s="59" t="n">
        <v>180955.36</v>
      </c>
      <c r="Q9" s="59" t="n">
        <v>362817.7</v>
      </c>
      <c r="R9" s="48" t="n"/>
      <c r="S9" s="47" t="n">
        <f aca="false" ca="false" dt2D="false" dtr="false" t="normal">T9+U9+V9</f>
        <v>0</v>
      </c>
      <c r="T9" s="49" t="n">
        <f aca="false" ca="false" dt2D="false" dtr="false" t="normal">AI9-O9</f>
        <v>0</v>
      </c>
      <c r="U9" s="57" t="n">
        <f aca="false" ca="false" dt2D="false" dtr="false" t="normal">AJ9-P9</f>
        <v>-80955.35999999999</v>
      </c>
      <c r="V9" s="57" t="n">
        <f aca="false" ca="false" dt2D="false" dtr="false" t="normal">AK9-Q9</f>
        <v>80955.35999999999</v>
      </c>
      <c r="W9" s="50" t="s">
        <v>51</v>
      </c>
      <c r="X9" s="50" t="s">
        <v>52</v>
      </c>
      <c r="Y9" s="50" t="s">
        <v>53</v>
      </c>
      <c r="Z9" s="53" t="n">
        <v>84</v>
      </c>
      <c r="AA9" s="50" t="s">
        <v>27</v>
      </c>
      <c r="AB9" s="52" t="s">
        <v>28</v>
      </c>
      <c r="AC9" s="53" t="n">
        <v>2423</v>
      </c>
      <c r="AD9" s="54" t="n">
        <v>2500</v>
      </c>
      <c r="AE9" s="69" t="s">
        <v>54</v>
      </c>
      <c r="AF9" s="56" t="n">
        <f aca="false" ca="false" dt2D="false" dtr="false" t="normal">AG9+AH9+AI9+AJ9+AK9</f>
        <v>543773.06</v>
      </c>
      <c r="AG9" s="56" t="n"/>
      <c r="AH9" s="56" t="n"/>
      <c r="AI9" s="56" t="n"/>
      <c r="AJ9" s="70" t="n">
        <v>100000</v>
      </c>
      <c r="AK9" s="71" t="n">
        <v>443773.06</v>
      </c>
      <c r="AL9" s="0" t="n"/>
      <c r="AM9" s="0" t="n"/>
    </row>
    <row customFormat="true" ht="101.25" outlineLevel="0" r="10" s="40">
      <c r="B10" s="41" t="n">
        <v>5</v>
      </c>
      <c r="C10" s="42" t="s">
        <v>55</v>
      </c>
      <c r="D10" s="42" t="s">
        <v>56</v>
      </c>
      <c r="E10" s="42" t="s">
        <v>57</v>
      </c>
      <c r="F10" s="44" t="n">
        <v>100</v>
      </c>
      <c r="G10" s="42" t="s">
        <v>21</v>
      </c>
      <c r="H10" s="44" t="s">
        <v>40</v>
      </c>
      <c r="I10" s="45" t="n">
        <v>448</v>
      </c>
      <c r="J10" s="46" t="n">
        <v>182.4</v>
      </c>
      <c r="K10" s="46" t="s">
        <v>58</v>
      </c>
      <c r="L10" s="47" t="n">
        <f aca="false" ca="false" dt2D="false" dtr="false" t="normal">SUM(M10:Q10)</f>
        <v>66527.64199999999</v>
      </c>
      <c r="M10" s="47" t="n">
        <v>31677.782</v>
      </c>
      <c r="N10" s="47" t="n">
        <v>34849.86</v>
      </c>
      <c r="O10" s="47" t="n"/>
      <c r="P10" s="47" t="n"/>
      <c r="Q10" s="47" t="n"/>
      <c r="R10" s="48" t="n"/>
      <c r="S10" s="47" t="n">
        <f aca="false" ca="false" dt2D="false" dtr="false" t="normal">T10+U10+V10</f>
        <v>0</v>
      </c>
      <c r="T10" s="49" t="n">
        <f aca="false" ca="false" dt2D="false" dtr="false" t="normal">AI10-O10</f>
        <v>0</v>
      </c>
      <c r="U10" s="49" t="n">
        <f aca="false" ca="false" dt2D="false" dtr="false" t="normal">AJ10-P10</f>
        <v>0</v>
      </c>
      <c r="V10" s="49" t="n">
        <f aca="false" ca="false" dt2D="false" dtr="false" t="normal">AK10-Q10</f>
        <v>0</v>
      </c>
      <c r="W10" s="50" t="s">
        <v>59</v>
      </c>
      <c r="X10" s="50" t="s">
        <v>60</v>
      </c>
      <c r="Y10" s="50" t="s">
        <v>61</v>
      </c>
      <c r="Z10" s="52" t="n">
        <v>100</v>
      </c>
      <c r="AA10" s="50" t="s">
        <v>27</v>
      </c>
      <c r="AB10" s="52" t="s">
        <v>45</v>
      </c>
      <c r="AC10" s="53" t="n">
        <v>448</v>
      </c>
      <c r="AD10" s="54" t="n">
        <v>182.4</v>
      </c>
      <c r="AE10" s="72" t="n">
        <v>20</v>
      </c>
      <c r="AF10" s="56" t="n">
        <f aca="false" ca="false" dt2D="false" dtr="false" t="normal">AG10+AH10+AI10+AJ10+AK10</f>
        <v>66527.64199999999</v>
      </c>
      <c r="AG10" s="56" t="n">
        <v>31677.782</v>
      </c>
      <c r="AH10" s="66" t="n">
        <v>34849.86</v>
      </c>
      <c r="AI10" s="56" t="n"/>
      <c r="AJ10" s="56" t="n"/>
      <c r="AK10" s="56" t="n"/>
    </row>
    <row customFormat="true" ht="101.25" outlineLevel="0" r="11" s="40">
      <c r="B11" s="41" t="n">
        <v>6</v>
      </c>
      <c r="C11" s="42" t="s">
        <v>55</v>
      </c>
      <c r="D11" s="42" t="s">
        <v>62</v>
      </c>
      <c r="E11" s="42" t="s">
        <v>63</v>
      </c>
      <c r="F11" s="44" t="n">
        <v>100</v>
      </c>
      <c r="G11" s="42" t="s">
        <v>21</v>
      </c>
      <c r="H11" s="44" t="s">
        <v>40</v>
      </c>
      <c r="I11" s="45" t="n">
        <v>223</v>
      </c>
      <c r="J11" s="46" t="n">
        <v>182.4</v>
      </c>
      <c r="K11" s="46" t="s">
        <v>58</v>
      </c>
      <c r="L11" s="47" t="n">
        <f aca="false" ca="false" dt2D="false" dtr="false" t="normal">SUM(M11:Q11)</f>
        <v>72072.98835</v>
      </c>
      <c r="M11" s="47" t="n">
        <v>34034.63435</v>
      </c>
      <c r="N11" s="47" t="n">
        <v>38038.354</v>
      </c>
      <c r="O11" s="47" t="n"/>
      <c r="P11" s="47" t="n"/>
      <c r="Q11" s="47" t="n"/>
      <c r="R11" s="48" t="n"/>
      <c r="S11" s="47" t="n">
        <f aca="false" ca="false" dt2D="false" dtr="false" t="normal">T11+U11+V11</f>
        <v>0</v>
      </c>
      <c r="T11" s="49" t="n">
        <f aca="false" ca="false" dt2D="false" dtr="false" t="normal">AI11-O11</f>
        <v>0</v>
      </c>
      <c r="U11" s="49" t="n">
        <f aca="false" ca="false" dt2D="false" dtr="false" t="normal">AJ11-P11</f>
        <v>0</v>
      </c>
      <c r="V11" s="49" t="n">
        <f aca="false" ca="false" dt2D="false" dtr="false" t="normal">AK11-Q11</f>
        <v>0</v>
      </c>
      <c r="W11" s="50" t="s">
        <v>59</v>
      </c>
      <c r="X11" s="50" t="s">
        <v>64</v>
      </c>
      <c r="Y11" s="50" t="s">
        <v>65</v>
      </c>
      <c r="Z11" s="52" t="n">
        <v>100</v>
      </c>
      <c r="AA11" s="50" t="s">
        <v>27</v>
      </c>
      <c r="AB11" s="52" t="s">
        <v>45</v>
      </c>
      <c r="AC11" s="53" t="n">
        <v>223</v>
      </c>
      <c r="AD11" s="54" t="n">
        <v>182.4</v>
      </c>
      <c r="AE11" s="72" t="n">
        <v>20</v>
      </c>
      <c r="AF11" s="56" t="n">
        <f aca="false" ca="false" dt2D="false" dtr="false" t="normal">AG11+AH11+AI11+AJ11+AK11</f>
        <v>72072.98835</v>
      </c>
      <c r="AG11" s="56" t="n">
        <v>34034.63435</v>
      </c>
      <c r="AH11" s="56" t="n">
        <v>38038.354</v>
      </c>
      <c r="AI11" s="56" t="n"/>
      <c r="AJ11" s="56" t="n"/>
      <c r="AK11" s="56" t="n"/>
    </row>
    <row customFormat="true" ht="101.25" outlineLevel="0" r="12" s="40">
      <c r="B12" s="41" t="n">
        <v>7</v>
      </c>
      <c r="C12" s="42" t="s">
        <v>55</v>
      </c>
      <c r="D12" s="42" t="s">
        <v>66</v>
      </c>
      <c r="E12" s="42" t="s">
        <v>67</v>
      </c>
      <c r="F12" s="44" t="n">
        <v>87</v>
      </c>
      <c r="G12" s="42" t="s">
        <v>21</v>
      </c>
      <c r="H12" s="44" t="s">
        <v>40</v>
      </c>
      <c r="I12" s="45" t="n">
        <v>339</v>
      </c>
      <c r="J12" s="46" t="n">
        <v>347.4</v>
      </c>
      <c r="K12" s="46" t="s">
        <v>41</v>
      </c>
      <c r="L12" s="47" t="n">
        <f aca="false" ca="false" dt2D="false" dtr="false" t="normal">SUM(M12:Q12)</f>
        <v>140912.32</v>
      </c>
      <c r="M12" s="47" t="n"/>
      <c r="N12" s="47" t="n"/>
      <c r="O12" s="47" t="n"/>
      <c r="P12" s="47" t="n">
        <v>140912.32</v>
      </c>
      <c r="Q12" s="58" t="n"/>
      <c r="R12" s="48" t="n"/>
      <c r="S12" s="47" t="n">
        <f aca="false" ca="false" dt2D="false" dtr="false" t="normal">T12+U12+V12</f>
        <v>0</v>
      </c>
      <c r="T12" s="49" t="n">
        <f aca="false" ca="false" dt2D="false" dtr="false" t="normal">AI12-O12</f>
        <v>0</v>
      </c>
      <c r="U12" s="49" t="n">
        <f aca="false" ca="false" dt2D="false" dtr="false" t="normal">AJ12-P12</f>
        <v>0</v>
      </c>
      <c r="V12" s="49" t="n">
        <f aca="false" ca="false" dt2D="false" dtr="false" t="normal">AK12-Q12</f>
        <v>0</v>
      </c>
      <c r="W12" s="50" t="s">
        <v>59</v>
      </c>
      <c r="X12" s="50" t="s">
        <v>68</v>
      </c>
      <c r="Y12" s="50" t="s">
        <v>69</v>
      </c>
      <c r="Z12" s="52" t="n">
        <v>87</v>
      </c>
      <c r="AA12" s="50" t="s">
        <v>27</v>
      </c>
      <c r="AB12" s="52" t="s">
        <v>45</v>
      </c>
      <c r="AC12" s="53" t="n">
        <v>339</v>
      </c>
      <c r="AD12" s="54" t="n">
        <v>347.4</v>
      </c>
      <c r="AE12" s="54" t="s">
        <v>46</v>
      </c>
      <c r="AF12" s="56" t="n">
        <f aca="false" ca="false" dt2D="false" dtr="false" t="normal">AG12+AH12+AI12+AJ12+AK12</f>
        <v>140912.32</v>
      </c>
      <c r="AG12" s="56" t="n"/>
      <c r="AH12" s="56" t="n"/>
      <c r="AI12" s="56" t="n"/>
      <c r="AJ12" s="56" t="n">
        <v>140912.32</v>
      </c>
      <c r="AK12" s="62" t="n"/>
    </row>
    <row customFormat="true" ht="101.25" outlineLevel="0" r="13" s="40">
      <c r="B13" s="73" t="n">
        <v>8</v>
      </c>
      <c r="C13" s="42" t="s">
        <v>70</v>
      </c>
      <c r="D13" s="42" t="s">
        <v>71</v>
      </c>
      <c r="E13" s="42" t="s">
        <v>72</v>
      </c>
      <c r="F13" s="44" t="n">
        <v>96</v>
      </c>
      <c r="G13" s="42" t="s">
        <v>21</v>
      </c>
      <c r="H13" s="44" t="s">
        <v>22</v>
      </c>
      <c r="I13" s="45" t="n">
        <v>3547</v>
      </c>
      <c r="J13" s="46" t="n">
        <v>3100</v>
      </c>
      <c r="K13" s="46" t="s">
        <v>23</v>
      </c>
      <c r="L13" s="47" t="n">
        <f aca="false" ca="false" dt2D="false" dtr="false" t="normal">SUM(M13:Q13)</f>
        <v>653729.8947000001</v>
      </c>
      <c r="M13" s="58" t="n"/>
      <c r="N13" s="47" t="n">
        <v>378242.07735</v>
      </c>
      <c r="O13" s="47" t="n">
        <v>275487.81735</v>
      </c>
      <c r="P13" s="47" t="n"/>
      <c r="Q13" s="47" t="n"/>
      <c r="R13" s="48" t="n"/>
      <c r="S13" s="47" t="n">
        <f aca="false" ca="false" dt2D="false" dtr="false" t="normal">T13+U13+V13</f>
        <v>0</v>
      </c>
      <c r="T13" s="49" t="n">
        <f aca="false" ca="false" dt2D="false" dtr="false" t="normal">AI13-O13</f>
        <v>0</v>
      </c>
      <c r="U13" s="49" t="n">
        <f aca="false" ca="false" dt2D="false" dtr="false" t="normal">AJ13-P13</f>
        <v>0</v>
      </c>
      <c r="V13" s="49" t="n">
        <f aca="false" ca="false" dt2D="false" dtr="false" t="normal">AK13-Q13</f>
        <v>0</v>
      </c>
      <c r="W13" s="50" t="s">
        <v>73</v>
      </c>
      <c r="X13" s="50" t="s">
        <v>74</v>
      </c>
      <c r="Y13" s="50" t="s">
        <v>75</v>
      </c>
      <c r="Z13" s="52" t="n">
        <v>96</v>
      </c>
      <c r="AA13" s="50" t="s">
        <v>27</v>
      </c>
      <c r="AB13" s="52" t="s">
        <v>28</v>
      </c>
      <c r="AC13" s="53" t="n">
        <v>3547</v>
      </c>
      <c r="AD13" s="54" t="n">
        <v>3100</v>
      </c>
      <c r="AE13" s="69" t="s">
        <v>76</v>
      </c>
      <c r="AF13" s="56" t="n">
        <f aca="false" ca="false" dt2D="false" dtr="false" t="normal">AG13+AH13+AI13+AJ13+AK13</f>
        <v>653729.8947000001</v>
      </c>
      <c r="AG13" s="62" t="n"/>
      <c r="AH13" s="56" t="n">
        <v>378242.07735</v>
      </c>
      <c r="AI13" s="56" t="n">
        <v>275487.81735</v>
      </c>
      <c r="AJ13" s="56" t="n"/>
      <c r="AK13" s="56" t="n"/>
    </row>
    <row customFormat="true" ht="101.25" outlineLevel="0" r="14" s="40">
      <c r="B14" s="73" t="n">
        <v>9</v>
      </c>
      <c r="C14" s="42" t="s">
        <v>70</v>
      </c>
      <c r="D14" s="42" t="s">
        <v>77</v>
      </c>
      <c r="E14" s="42" t="s">
        <v>78</v>
      </c>
      <c r="F14" s="44" t="n">
        <v>81</v>
      </c>
      <c r="G14" s="42" t="s">
        <v>21</v>
      </c>
      <c r="H14" s="44" t="s">
        <v>40</v>
      </c>
      <c r="I14" s="45" t="n">
        <v>282</v>
      </c>
      <c r="J14" s="46" t="n">
        <v>182.4</v>
      </c>
      <c r="K14" s="46" t="s">
        <v>58</v>
      </c>
      <c r="L14" s="74" t="n">
        <f aca="false" ca="false" dt2D="false" dtr="false" t="normal">SUM(M14:Q14)</f>
        <v>23787.6</v>
      </c>
      <c r="M14" s="57" t="n"/>
      <c r="N14" s="57" t="n"/>
      <c r="O14" s="57" t="n"/>
      <c r="P14" s="57" t="n"/>
      <c r="Q14" s="75" t="n">
        <v>23787.6</v>
      </c>
      <c r="R14" s="48" t="n"/>
      <c r="S14" s="74" t="n">
        <f aca="false" ca="false" dt2D="false" dtr="false" t="normal">T14+U14+V14</f>
        <v>26787.47</v>
      </c>
      <c r="T14" s="49" t="n">
        <f aca="false" ca="false" dt2D="false" dtr="false" t="normal">AI14-O14</f>
        <v>0</v>
      </c>
      <c r="U14" s="49" t="n">
        <f aca="false" ca="false" dt2D="false" dtr="false" t="normal">AJ14-P14</f>
        <v>0</v>
      </c>
      <c r="V14" s="76" t="n">
        <f aca="false" ca="false" dt2D="false" dtr="false" t="normal">AK14-Q14</f>
        <v>26787.47</v>
      </c>
      <c r="W14" s="50" t="s">
        <v>73</v>
      </c>
      <c r="X14" s="50" t="s">
        <v>79</v>
      </c>
      <c r="Y14" s="50" t="s">
        <v>80</v>
      </c>
      <c r="Z14" s="77" t="s">
        <v>81</v>
      </c>
      <c r="AA14" s="78" t="s"/>
      <c r="AB14" s="78" t="s"/>
      <c r="AC14" s="78" t="s"/>
      <c r="AD14" s="78" t="s"/>
      <c r="AE14" s="79" t="s"/>
      <c r="AF14" s="80" t="n">
        <f aca="false" ca="false" dt2D="false" dtr="false" t="normal">AG14+AH14+AI14+AJ14+AK14</f>
        <v>50575.07</v>
      </c>
      <c r="AG14" s="80" t="n"/>
      <c r="AH14" s="80" t="n"/>
      <c r="AI14" s="80" t="n"/>
      <c r="AJ14" s="80" t="n"/>
      <c r="AK14" s="80" t="n">
        <v>50575.07</v>
      </c>
    </row>
    <row customFormat="true" ht="101.25" outlineLevel="0" r="15" s="40">
      <c r="B15" s="41" t="n">
        <v>10</v>
      </c>
      <c r="C15" s="42" t="s">
        <v>82</v>
      </c>
      <c r="D15" s="42" t="s">
        <v>83</v>
      </c>
      <c r="E15" s="42" t="s">
        <v>84</v>
      </c>
      <c r="F15" s="44" t="n">
        <v>100</v>
      </c>
      <c r="G15" s="42" t="s">
        <v>21</v>
      </c>
      <c r="H15" s="44" t="s">
        <v>40</v>
      </c>
      <c r="I15" s="45" t="n">
        <v>282</v>
      </c>
      <c r="J15" s="46" t="n">
        <v>182.4</v>
      </c>
      <c r="K15" s="46" t="s">
        <v>58</v>
      </c>
      <c r="L15" s="47" t="n">
        <f aca="false" ca="false" dt2D="false" dtr="false" t="normal">SUM(M15:Q15)</f>
        <v>166157.74</v>
      </c>
      <c r="M15" s="47" t="n">
        <v>45800</v>
      </c>
      <c r="N15" s="47" t="n">
        <v>120357.74</v>
      </c>
      <c r="O15" s="47" t="n"/>
      <c r="P15" s="47" t="n"/>
      <c r="Q15" s="47" t="n"/>
      <c r="R15" s="48" t="n"/>
      <c r="S15" s="81" t="n">
        <f aca="false" ca="false" dt2D="false" dtr="false" t="normal">T15+U15+V15</f>
        <v>0</v>
      </c>
      <c r="T15" s="49" t="n">
        <f aca="false" ca="false" dt2D="false" dtr="false" t="normal">AI15-O15</f>
        <v>0</v>
      </c>
      <c r="U15" s="49" t="n">
        <f aca="false" ca="false" dt2D="false" dtr="false" t="normal">AJ15-P15</f>
        <v>0</v>
      </c>
      <c r="V15" s="49" t="n">
        <f aca="false" ca="false" dt2D="false" dtr="false" t="normal">AK15-Q15</f>
        <v>0</v>
      </c>
      <c r="W15" s="50" t="s">
        <v>85</v>
      </c>
      <c r="X15" s="50" t="s">
        <v>86</v>
      </c>
      <c r="Y15" s="50" t="s">
        <v>87</v>
      </c>
      <c r="Z15" s="52" t="n">
        <v>100</v>
      </c>
      <c r="AA15" s="50" t="s">
        <v>27</v>
      </c>
      <c r="AB15" s="52" t="s">
        <v>45</v>
      </c>
      <c r="AC15" s="53" t="n">
        <v>282</v>
      </c>
      <c r="AD15" s="54" t="n">
        <v>182.4</v>
      </c>
      <c r="AE15" s="72" t="n">
        <v>20</v>
      </c>
      <c r="AF15" s="56" t="n">
        <f aca="false" ca="false" dt2D="false" dtr="false" t="normal">AG15+AH15+AI15+AJ15+AK15</f>
        <v>166157.74</v>
      </c>
      <c r="AG15" s="56" t="n">
        <v>45800</v>
      </c>
      <c r="AH15" s="66" t="n">
        <v>120357.74</v>
      </c>
      <c r="AI15" s="56" t="n"/>
      <c r="AJ15" s="56" t="n"/>
      <c r="AK15" s="56" t="n"/>
    </row>
    <row customFormat="true" ht="101.25" outlineLevel="0" r="16" s="40">
      <c r="B16" s="41" t="n">
        <v>11</v>
      </c>
      <c r="C16" s="42" t="s">
        <v>82</v>
      </c>
      <c r="D16" s="42" t="s">
        <v>88</v>
      </c>
      <c r="E16" s="42" t="s">
        <v>89</v>
      </c>
      <c r="F16" s="44" t="n">
        <v>100</v>
      </c>
      <c r="G16" s="42" t="s">
        <v>21</v>
      </c>
      <c r="H16" s="44" t="s">
        <v>40</v>
      </c>
      <c r="I16" s="45" t="n">
        <v>225</v>
      </c>
      <c r="J16" s="46" t="n">
        <v>182.4</v>
      </c>
      <c r="K16" s="46" t="s">
        <v>58</v>
      </c>
      <c r="L16" s="47" t="n">
        <f aca="false" ca="false" dt2D="false" dtr="false" t="normal">SUM(M16:Q16)</f>
        <v>171787.46000000002</v>
      </c>
      <c r="M16" s="47" t="n">
        <v>45800</v>
      </c>
      <c r="N16" s="47" t="n">
        <v>125987.46</v>
      </c>
      <c r="O16" s="47" t="n"/>
      <c r="P16" s="47" t="n"/>
      <c r="Q16" s="47" t="n"/>
      <c r="R16" s="48" t="n"/>
      <c r="S16" s="81" t="n">
        <f aca="false" ca="false" dt2D="false" dtr="false" t="normal">T16+U16+V16</f>
        <v>0</v>
      </c>
      <c r="T16" s="49" t="n">
        <f aca="false" ca="false" dt2D="false" dtr="false" t="normal">AI16-O16</f>
        <v>0</v>
      </c>
      <c r="U16" s="49" t="n">
        <f aca="false" ca="false" dt2D="false" dtr="false" t="normal">AJ16-P16</f>
        <v>0</v>
      </c>
      <c r="V16" s="49" t="n">
        <f aca="false" ca="false" dt2D="false" dtr="false" t="normal">AK16-Q16</f>
        <v>0</v>
      </c>
      <c r="W16" s="50" t="s">
        <v>85</v>
      </c>
      <c r="X16" s="50" t="s">
        <v>90</v>
      </c>
      <c r="Y16" s="50" t="s">
        <v>91</v>
      </c>
      <c r="Z16" s="52" t="n">
        <v>100</v>
      </c>
      <c r="AA16" s="50" t="s">
        <v>27</v>
      </c>
      <c r="AB16" s="52" t="s">
        <v>45</v>
      </c>
      <c r="AC16" s="53" t="n">
        <v>225</v>
      </c>
      <c r="AD16" s="54" t="n">
        <v>182.4</v>
      </c>
      <c r="AE16" s="72" t="n">
        <v>20</v>
      </c>
      <c r="AF16" s="56" t="n">
        <f aca="false" ca="false" dt2D="false" dtr="false" t="normal">AG16+AH16+AI16+AJ16+AK16</f>
        <v>171787.46000000002</v>
      </c>
      <c r="AG16" s="56" t="n">
        <v>45800</v>
      </c>
      <c r="AH16" s="66" t="n">
        <v>125987.46</v>
      </c>
      <c r="AI16" s="56" t="n"/>
      <c r="AJ16" s="56" t="n"/>
      <c r="AK16" s="56" t="n"/>
    </row>
    <row customFormat="true" ht="101.25" outlineLevel="0" r="17" s="40">
      <c r="B17" s="41" t="n">
        <v>12</v>
      </c>
      <c r="C17" s="42" t="s">
        <v>82</v>
      </c>
      <c r="D17" s="42" t="s">
        <v>92</v>
      </c>
      <c r="E17" s="42" t="s">
        <v>93</v>
      </c>
      <c r="F17" s="44" t="n">
        <v>88</v>
      </c>
      <c r="G17" s="42" t="s">
        <v>21</v>
      </c>
      <c r="H17" s="44" t="s">
        <v>40</v>
      </c>
      <c r="I17" s="45" t="n">
        <v>727</v>
      </c>
      <c r="J17" s="46" t="n">
        <v>347.4</v>
      </c>
      <c r="K17" s="46" t="s">
        <v>41</v>
      </c>
      <c r="L17" s="47" t="n">
        <f aca="false" ca="false" dt2D="false" dtr="false" t="normal">SUM(M17:Q17)</f>
        <v>94082.7</v>
      </c>
      <c r="M17" s="47" t="n"/>
      <c r="N17" s="47" t="n"/>
      <c r="O17" s="47" t="n">
        <v>55705</v>
      </c>
      <c r="P17" s="47" t="n">
        <v>38377.7</v>
      </c>
      <c r="Q17" s="47" t="n"/>
      <c r="R17" s="48" t="n"/>
      <c r="S17" s="81" t="n">
        <f aca="false" ca="false" dt2D="false" dtr="false" t="normal">T17+U17+V17</f>
        <v>0</v>
      </c>
      <c r="T17" s="49" t="n">
        <f aca="false" ca="false" dt2D="false" dtr="false" t="normal">AI17-O17</f>
        <v>0</v>
      </c>
      <c r="U17" s="49" t="n">
        <f aca="false" ca="false" dt2D="false" dtr="false" t="normal">AJ17-P17</f>
        <v>0</v>
      </c>
      <c r="V17" s="49" t="n">
        <f aca="false" ca="false" dt2D="false" dtr="false" t="normal">AK17-Q17</f>
        <v>0</v>
      </c>
      <c r="W17" s="50" t="s">
        <v>85</v>
      </c>
      <c r="X17" s="50" t="s">
        <v>94</v>
      </c>
      <c r="Y17" s="50" t="s">
        <v>95</v>
      </c>
      <c r="Z17" s="52" t="n">
        <v>88</v>
      </c>
      <c r="AA17" s="50" t="s">
        <v>27</v>
      </c>
      <c r="AB17" s="52" t="s">
        <v>45</v>
      </c>
      <c r="AC17" s="53" t="n">
        <v>727</v>
      </c>
      <c r="AD17" s="54" t="n">
        <v>347.4</v>
      </c>
      <c r="AE17" s="54" t="s">
        <v>46</v>
      </c>
      <c r="AF17" s="56" t="n">
        <f aca="false" ca="false" dt2D="false" dtr="false" t="normal">AG17+AH17+AI17+AJ17+AK17</f>
        <v>94082.7</v>
      </c>
      <c r="AG17" s="56" t="n"/>
      <c r="AH17" s="56" t="n"/>
      <c r="AI17" s="56" t="n">
        <v>55705</v>
      </c>
      <c r="AJ17" s="56" t="n">
        <v>38377.7</v>
      </c>
      <c r="AK17" s="56" t="n"/>
    </row>
    <row customFormat="true" ht="101.25" outlineLevel="0" r="18" s="40">
      <c r="B18" s="41" t="n">
        <v>13</v>
      </c>
      <c r="C18" s="42" t="s">
        <v>96</v>
      </c>
      <c r="D18" s="42" t="s">
        <v>97</v>
      </c>
      <c r="E18" s="42" t="s">
        <v>98</v>
      </c>
      <c r="F18" s="44" t="n">
        <v>87</v>
      </c>
      <c r="G18" s="42" t="s">
        <v>21</v>
      </c>
      <c r="H18" s="44" t="s">
        <v>40</v>
      </c>
      <c r="I18" s="45" t="n">
        <v>116</v>
      </c>
      <c r="J18" s="46" t="n">
        <v>182.4</v>
      </c>
      <c r="K18" s="46" t="s">
        <v>58</v>
      </c>
      <c r="L18" s="74" t="n">
        <f aca="false" ca="false" dt2D="false" dtr="false" t="normal">SUM(M18:Q18)</f>
        <v>37848.8</v>
      </c>
      <c r="M18" s="74" t="n"/>
      <c r="N18" s="82" t="n"/>
      <c r="O18" s="74" t="n"/>
      <c r="P18" s="74" t="n">
        <v>17381.35</v>
      </c>
      <c r="Q18" s="74" t="n">
        <v>20467.45</v>
      </c>
      <c r="R18" s="48" t="n"/>
      <c r="S18" s="81" t="n">
        <f aca="false" ca="false" dt2D="false" dtr="false" t="normal">T18+U18+V18</f>
        <v>13869.45</v>
      </c>
      <c r="T18" s="49" t="n">
        <f aca="false" ca="false" dt2D="false" dtr="false" t="normal">AI18-O18</f>
        <v>0</v>
      </c>
      <c r="U18" s="74" t="n">
        <f aca="false" ca="false" dt2D="false" dtr="false" t="normal">AJ18-P18</f>
        <v>0</v>
      </c>
      <c r="V18" s="74" t="n">
        <f aca="false" ca="false" dt2D="false" dtr="false" t="normal">AK18-Q18</f>
        <v>13869.45</v>
      </c>
      <c r="W18" s="50" t="s">
        <v>99</v>
      </c>
      <c r="X18" s="50" t="s">
        <v>100</v>
      </c>
      <c r="Y18" s="50" t="s">
        <v>101</v>
      </c>
      <c r="Z18" s="83" t="s">
        <v>102</v>
      </c>
      <c r="AA18" s="84" t="s"/>
      <c r="AB18" s="84" t="s"/>
      <c r="AC18" s="84" t="s"/>
      <c r="AD18" s="84" t="s"/>
      <c r="AE18" s="85" t="s"/>
      <c r="AF18" s="80" t="n">
        <f aca="false" ca="false" dt2D="false" dtr="false" t="normal">AG18+AH18+AI18+AJ18+AK18</f>
        <v>51718.25</v>
      </c>
      <c r="AG18" s="80" t="n"/>
      <c r="AH18" s="86" t="n"/>
      <c r="AI18" s="80" t="n"/>
      <c r="AJ18" s="80" t="n">
        <v>17381.35</v>
      </c>
      <c r="AK18" s="80" t="n">
        <v>34336.9</v>
      </c>
    </row>
    <row customFormat="true" ht="101.25" outlineLevel="0" r="19" s="40">
      <c r="B19" s="41" t="n">
        <v>14</v>
      </c>
      <c r="C19" s="42" t="s">
        <v>96</v>
      </c>
      <c r="D19" s="42" t="s">
        <v>103</v>
      </c>
      <c r="E19" s="42" t="s">
        <v>104</v>
      </c>
      <c r="F19" s="45" t="n">
        <v>84</v>
      </c>
      <c r="G19" s="42" t="s">
        <v>21</v>
      </c>
      <c r="H19" s="44" t="s">
        <v>40</v>
      </c>
      <c r="I19" s="45" t="n">
        <v>251</v>
      </c>
      <c r="J19" s="46" t="n">
        <v>182.4</v>
      </c>
      <c r="K19" s="46" t="s">
        <v>58</v>
      </c>
      <c r="L19" s="74" t="n">
        <f aca="false" ca="false" dt2D="false" dtr="false" t="normal">SUM(M19:Q19)</f>
        <v>37848.8</v>
      </c>
      <c r="M19" s="74" t="n"/>
      <c r="N19" s="82" t="n"/>
      <c r="O19" s="74" t="n"/>
      <c r="P19" s="74" t="n">
        <v>17381.35</v>
      </c>
      <c r="Q19" s="74" t="n">
        <v>20467.45</v>
      </c>
      <c r="R19" s="48" t="n"/>
      <c r="S19" s="81" t="n">
        <f aca="false" ca="false" dt2D="false" dtr="false" t="normal">T19+U19+V19</f>
        <v>-37848.8</v>
      </c>
      <c r="T19" s="49" t="n">
        <f aca="false" ca="false" dt2D="false" dtr="false" t="normal">AI19-O19</f>
        <v>0</v>
      </c>
      <c r="U19" s="74" t="n">
        <f aca="false" ca="false" dt2D="false" dtr="false" t="normal">AJ19-P19</f>
        <v>-17381.35</v>
      </c>
      <c r="V19" s="74" t="n">
        <f aca="false" ca="false" dt2D="false" dtr="false" t="normal">AK19-Q19</f>
        <v>-20467.45</v>
      </c>
      <c r="W19" s="50" t="s">
        <v>99</v>
      </c>
      <c r="X19" s="42" t="s">
        <v>103</v>
      </c>
      <c r="Y19" s="42" t="s">
        <v>104</v>
      </c>
      <c r="Z19" s="87" t="s">
        <v>105</v>
      </c>
      <c r="AA19" s="88" t="s"/>
      <c r="AB19" s="88" t="s"/>
      <c r="AC19" s="88" t="s"/>
      <c r="AD19" s="88" t="s"/>
      <c r="AE19" s="88" t="s"/>
      <c r="AF19" s="89" t="n"/>
      <c r="AG19" s="89" t="n"/>
      <c r="AH19" s="90" t="n"/>
      <c r="AI19" s="91" t="n"/>
      <c r="AJ19" s="91" t="n"/>
      <c r="AK19" s="92" t="n"/>
    </row>
    <row customFormat="true" ht="101.25" outlineLevel="0" r="20" s="40">
      <c r="B20" s="41" t="n">
        <v>15</v>
      </c>
      <c r="C20" s="42" t="s">
        <v>96</v>
      </c>
      <c r="D20" s="42" t="s">
        <v>106</v>
      </c>
      <c r="E20" s="42" t="s">
        <v>107</v>
      </c>
      <c r="F20" s="44" t="n">
        <v>82</v>
      </c>
      <c r="G20" s="42" t="s">
        <v>21</v>
      </c>
      <c r="H20" s="44" t="s">
        <v>40</v>
      </c>
      <c r="I20" s="45" t="n">
        <v>436</v>
      </c>
      <c r="J20" s="46" t="n">
        <v>347.4</v>
      </c>
      <c r="K20" s="46" t="s">
        <v>108</v>
      </c>
      <c r="L20" s="74" t="n">
        <f aca="false" ca="false" dt2D="false" dtr="false" t="normal">SUM(M20:Q20)</f>
        <v>73767.6</v>
      </c>
      <c r="M20" s="74" t="n"/>
      <c r="N20" s="74" t="n"/>
      <c r="O20" s="74" t="n"/>
      <c r="P20" s="74" t="n"/>
      <c r="Q20" s="74" t="n">
        <v>73767.6</v>
      </c>
      <c r="R20" s="48" t="n"/>
      <c r="S20" s="81" t="n">
        <f aca="false" ca="false" dt2D="false" dtr="false" t="normal">T20+U20+V20</f>
        <v>-73767.6</v>
      </c>
      <c r="T20" s="49" t="n">
        <f aca="false" ca="false" dt2D="false" dtr="false" t="normal">AI20-O20</f>
        <v>0</v>
      </c>
      <c r="U20" s="49" t="n">
        <f aca="false" ca="false" dt2D="false" dtr="false" t="normal">AJ20-P20</f>
        <v>0</v>
      </c>
      <c r="V20" s="76" t="n">
        <f aca="false" ca="false" dt2D="false" dtr="false" t="normal">AK20-Q20</f>
        <v>-73767.6</v>
      </c>
      <c r="W20" s="50" t="s">
        <v>109</v>
      </c>
      <c r="X20" s="50" t="s">
        <v>110</v>
      </c>
      <c r="Y20" s="50" t="s">
        <v>111</v>
      </c>
      <c r="Z20" s="87" t="s">
        <v>105</v>
      </c>
      <c r="AA20" s="88" t="s"/>
      <c r="AB20" s="88" t="s"/>
      <c r="AC20" s="88" t="s"/>
      <c r="AD20" s="88" t="s"/>
      <c r="AE20" s="88" t="s"/>
      <c r="AF20" s="56" t="n"/>
      <c r="AG20" s="91" t="n"/>
      <c r="AH20" s="90" t="n"/>
      <c r="AI20" s="91" t="n"/>
      <c r="AJ20" s="91" t="n"/>
      <c r="AK20" s="92" t="n"/>
    </row>
    <row customFormat="true" ht="101.25" outlineLevel="0" r="21" s="40">
      <c r="B21" s="41" t="n">
        <v>16</v>
      </c>
      <c r="C21" s="42" t="s">
        <v>112</v>
      </c>
      <c r="D21" s="42" t="s">
        <v>113</v>
      </c>
      <c r="E21" s="42" t="s">
        <v>114</v>
      </c>
      <c r="F21" s="44" t="n">
        <v>100</v>
      </c>
      <c r="G21" s="42" t="s">
        <v>21</v>
      </c>
      <c r="H21" s="44" t="s">
        <v>40</v>
      </c>
      <c r="I21" s="45" t="n">
        <v>241</v>
      </c>
      <c r="J21" s="46" t="n">
        <v>182.4</v>
      </c>
      <c r="K21" s="46" t="s">
        <v>58</v>
      </c>
      <c r="L21" s="47" t="n">
        <f aca="false" ca="false" dt2D="false" dtr="false" t="normal">SUM(M21:Q21)</f>
        <v>54733.32</v>
      </c>
      <c r="M21" s="47" t="n">
        <v>54733.32</v>
      </c>
      <c r="N21" s="47" t="n"/>
      <c r="O21" s="47" t="n"/>
      <c r="P21" s="47" t="n"/>
      <c r="Q21" s="47" t="n"/>
      <c r="R21" s="48" t="n"/>
      <c r="S21" s="81" t="n">
        <f aca="false" ca="false" dt2D="false" dtr="false" t="normal">T21+U21+V21</f>
        <v>0</v>
      </c>
      <c r="T21" s="49" t="n">
        <f aca="false" ca="false" dt2D="false" dtr="false" t="normal">AI21-O21</f>
        <v>0</v>
      </c>
      <c r="U21" s="49" t="n">
        <f aca="false" ca="false" dt2D="false" dtr="false" t="normal">AJ21-P21</f>
        <v>0</v>
      </c>
      <c r="V21" s="49" t="n">
        <f aca="false" ca="false" dt2D="false" dtr="false" t="normal">AK21-Q21</f>
        <v>0</v>
      </c>
      <c r="W21" s="50" t="s">
        <v>115</v>
      </c>
      <c r="X21" s="50" t="s">
        <v>116</v>
      </c>
      <c r="Y21" s="50" t="s">
        <v>117</v>
      </c>
      <c r="Z21" s="52" t="n">
        <v>100</v>
      </c>
      <c r="AA21" s="52" t="s">
        <v>27</v>
      </c>
      <c r="AB21" s="52" t="s">
        <v>45</v>
      </c>
      <c r="AC21" s="53" t="n">
        <v>241</v>
      </c>
      <c r="AD21" s="54" t="n">
        <v>182.4</v>
      </c>
      <c r="AE21" s="72" t="n">
        <v>20</v>
      </c>
      <c r="AF21" s="56" t="n">
        <f aca="false" ca="false" dt2D="false" dtr="false" t="normal">AG21+AH21+AI21+AJ21+AK21</f>
        <v>54733.32</v>
      </c>
      <c r="AG21" s="56" t="n">
        <v>54733.32</v>
      </c>
      <c r="AH21" s="56" t="n"/>
      <c r="AI21" s="56" t="n"/>
      <c r="AJ21" s="56" t="n"/>
      <c r="AK21" s="56" t="n"/>
    </row>
    <row customFormat="true" ht="101.25" outlineLevel="0" r="22" s="40">
      <c r="B22" s="41" t="n">
        <v>17</v>
      </c>
      <c r="C22" s="42" t="s">
        <v>118</v>
      </c>
      <c r="D22" s="42" t="s">
        <v>119</v>
      </c>
      <c r="E22" s="42" t="s">
        <v>120</v>
      </c>
      <c r="F22" s="44" t="n">
        <v>100</v>
      </c>
      <c r="G22" s="42" t="s">
        <v>21</v>
      </c>
      <c r="H22" s="44" t="s">
        <v>40</v>
      </c>
      <c r="I22" s="45" t="n">
        <v>287</v>
      </c>
      <c r="J22" s="46" t="n">
        <v>125.6</v>
      </c>
      <c r="K22" s="46" t="s">
        <v>58</v>
      </c>
      <c r="L22" s="47" t="n">
        <f aca="false" ca="false" dt2D="false" dtr="false" t="normal">SUM(M22:Q22)</f>
        <v>39779.713</v>
      </c>
      <c r="M22" s="47" t="n">
        <v>20438.073</v>
      </c>
      <c r="N22" s="47" t="n">
        <v>19341.64</v>
      </c>
      <c r="O22" s="47" t="n"/>
      <c r="P22" s="47" t="n"/>
      <c r="Q22" s="47" t="n"/>
      <c r="R22" s="48" t="n"/>
      <c r="S22" s="81" t="n">
        <f aca="false" ca="false" dt2D="false" dtr="false" t="normal">T22+U22+V22</f>
        <v>0</v>
      </c>
      <c r="T22" s="49" t="n">
        <f aca="false" ca="false" dt2D="false" dtr="false" t="normal">AI22-O22</f>
        <v>0</v>
      </c>
      <c r="U22" s="49" t="n">
        <f aca="false" ca="false" dt2D="false" dtr="false" t="normal">AJ22-P22</f>
        <v>0</v>
      </c>
      <c r="V22" s="49" t="n">
        <f aca="false" ca="false" dt2D="false" dtr="false" t="normal">AK22-Q22</f>
        <v>0</v>
      </c>
      <c r="W22" s="50" t="s">
        <v>115</v>
      </c>
      <c r="X22" s="50" t="s">
        <v>121</v>
      </c>
      <c r="Y22" s="50" t="s">
        <v>122</v>
      </c>
      <c r="Z22" s="52" t="n">
        <v>100</v>
      </c>
      <c r="AA22" s="52" t="s">
        <v>27</v>
      </c>
      <c r="AB22" s="52" t="s">
        <v>45</v>
      </c>
      <c r="AC22" s="53" t="n">
        <v>287</v>
      </c>
      <c r="AD22" s="54" t="n">
        <v>125.6</v>
      </c>
      <c r="AE22" s="72" t="n">
        <v>20</v>
      </c>
      <c r="AF22" s="56" t="n">
        <f aca="false" ca="false" dt2D="false" dtr="false" t="normal">AG22+AH22+AI22+AJ22+AK22</f>
        <v>39779.713</v>
      </c>
      <c r="AG22" s="56" t="n">
        <v>20438.073</v>
      </c>
      <c r="AH22" s="66" t="n">
        <v>19341.64</v>
      </c>
      <c r="AI22" s="56" t="n"/>
      <c r="AJ22" s="56" t="n"/>
      <c r="AK22" s="56" t="n"/>
    </row>
    <row customFormat="true" ht="101.25" outlineLevel="0" r="23" s="40">
      <c r="B23" s="41" t="n">
        <v>18</v>
      </c>
      <c r="C23" s="42" t="s">
        <v>118</v>
      </c>
      <c r="D23" s="42" t="s">
        <v>123</v>
      </c>
      <c r="E23" s="42" t="s">
        <v>124</v>
      </c>
      <c r="F23" s="44" t="n">
        <v>100</v>
      </c>
      <c r="G23" s="42" t="s">
        <v>21</v>
      </c>
      <c r="H23" s="44" t="s">
        <v>40</v>
      </c>
      <c r="I23" s="45" t="n">
        <v>302</v>
      </c>
      <c r="J23" s="46" t="n">
        <v>125.6</v>
      </c>
      <c r="K23" s="46" t="s">
        <v>58</v>
      </c>
      <c r="L23" s="47" t="n">
        <f aca="false" ca="false" dt2D="false" dtr="false" t="normal">SUM(M23:Q23)</f>
        <v>62269.133</v>
      </c>
      <c r="M23" s="47" t="n">
        <v>20438.073</v>
      </c>
      <c r="N23" s="47" t="n">
        <v>41831.06</v>
      </c>
      <c r="O23" s="47" t="n"/>
      <c r="P23" s="47" t="n"/>
      <c r="Q23" s="47" t="n"/>
      <c r="R23" s="48" t="n"/>
      <c r="S23" s="81" t="n">
        <f aca="false" ca="false" dt2D="false" dtr="false" t="normal">T23+U23+V23</f>
        <v>0</v>
      </c>
      <c r="T23" s="49" t="n">
        <f aca="false" ca="false" dt2D="false" dtr="false" t="normal">AI23-O23</f>
        <v>0</v>
      </c>
      <c r="U23" s="49" t="n">
        <f aca="false" ca="false" dt2D="false" dtr="false" t="normal">AJ23-P23</f>
        <v>0</v>
      </c>
      <c r="V23" s="49" t="n">
        <f aca="false" ca="false" dt2D="false" dtr="false" t="normal">AK23-Q23</f>
        <v>0</v>
      </c>
      <c r="W23" s="50" t="s">
        <v>125</v>
      </c>
      <c r="X23" s="50" t="s">
        <v>126</v>
      </c>
      <c r="Y23" s="50" t="s">
        <v>127</v>
      </c>
      <c r="Z23" s="52" t="n">
        <v>100</v>
      </c>
      <c r="AA23" s="52" t="s">
        <v>27</v>
      </c>
      <c r="AB23" s="52" t="s">
        <v>45</v>
      </c>
      <c r="AC23" s="53" t="n">
        <v>302</v>
      </c>
      <c r="AD23" s="54" t="n">
        <v>125.6</v>
      </c>
      <c r="AE23" s="72" t="n">
        <v>20</v>
      </c>
      <c r="AF23" s="56" t="n">
        <f aca="false" ca="false" dt2D="false" dtr="false" t="normal">AG23+AH23+AI23+AJ23+AK23</f>
        <v>62269.133</v>
      </c>
      <c r="AG23" s="56" t="n">
        <v>20438.073</v>
      </c>
      <c r="AH23" s="66" t="n">
        <v>41831.06</v>
      </c>
      <c r="AI23" s="56" t="n"/>
      <c r="AJ23" s="56" t="n"/>
      <c r="AK23" s="56" t="n"/>
    </row>
    <row customFormat="true" ht="101.25" outlineLevel="0" r="24" s="40">
      <c r="B24" s="41" t="n">
        <v>19</v>
      </c>
      <c r="C24" s="42" t="s">
        <v>128</v>
      </c>
      <c r="D24" s="42" t="s">
        <v>129</v>
      </c>
      <c r="E24" s="42" t="s">
        <v>130</v>
      </c>
      <c r="F24" s="44" t="n">
        <v>94</v>
      </c>
      <c r="G24" s="42" t="s">
        <v>21</v>
      </c>
      <c r="H24" s="44" t="s">
        <v>40</v>
      </c>
      <c r="I24" s="45" t="n">
        <v>250</v>
      </c>
      <c r="J24" s="46" t="n">
        <v>70</v>
      </c>
      <c r="K24" s="46" t="s">
        <v>131</v>
      </c>
      <c r="L24" s="47" t="n">
        <f aca="false" ca="false" dt2D="false" dtr="false" t="normal">SUM(M24:Q24)</f>
        <v>15000</v>
      </c>
      <c r="M24" s="47" t="n"/>
      <c r="N24" s="47" t="n">
        <v>15000</v>
      </c>
      <c r="O24" s="47" t="n"/>
      <c r="P24" s="47" t="n"/>
      <c r="Q24" s="47" t="n"/>
      <c r="R24" s="48" t="n"/>
      <c r="S24" s="81" t="n">
        <f aca="false" ca="false" dt2D="false" dtr="false" t="normal">T24+U24+V24</f>
        <v>0</v>
      </c>
      <c r="T24" s="49" t="n">
        <f aca="false" ca="false" dt2D="false" dtr="false" t="normal">AI24-O24</f>
        <v>0</v>
      </c>
      <c r="U24" s="49" t="n">
        <f aca="false" ca="false" dt2D="false" dtr="false" t="normal">AJ24-P24</f>
        <v>0</v>
      </c>
      <c r="V24" s="49" t="n">
        <f aca="false" ca="false" dt2D="false" dtr="false" t="normal">AK24-Q24</f>
        <v>0</v>
      </c>
      <c r="W24" s="50" t="s">
        <v>132</v>
      </c>
      <c r="X24" s="50" t="s">
        <v>133</v>
      </c>
      <c r="Y24" s="50" t="s">
        <v>134</v>
      </c>
      <c r="Z24" s="52" t="n">
        <v>94</v>
      </c>
      <c r="AA24" s="52" t="s">
        <v>27</v>
      </c>
      <c r="AB24" s="52" t="s">
        <v>45</v>
      </c>
      <c r="AC24" s="53" t="n">
        <v>250</v>
      </c>
      <c r="AD24" s="54" t="n">
        <v>70</v>
      </c>
      <c r="AE24" s="72" t="n">
        <v>15</v>
      </c>
      <c r="AF24" s="56" t="n">
        <f aca="false" ca="false" dt2D="false" dtr="false" t="normal">AG24+AH24+AI24+AJ24+AK24</f>
        <v>15000</v>
      </c>
      <c r="AG24" s="56" t="n"/>
      <c r="AH24" s="56" t="n">
        <v>15000</v>
      </c>
      <c r="AI24" s="56" t="n"/>
      <c r="AJ24" s="56" t="n"/>
      <c r="AK24" s="56" t="n"/>
    </row>
    <row customFormat="true" ht="101.25" outlineLevel="0" r="25" s="40">
      <c r="B25" s="41" t="n">
        <v>20</v>
      </c>
      <c r="C25" s="42" t="s">
        <v>135</v>
      </c>
      <c r="D25" s="42" t="s">
        <v>136</v>
      </c>
      <c r="E25" s="42" t="s">
        <v>137</v>
      </c>
      <c r="F25" s="44" t="n">
        <v>91</v>
      </c>
      <c r="G25" s="42" t="s">
        <v>21</v>
      </c>
      <c r="H25" s="44" t="s">
        <v>40</v>
      </c>
      <c r="I25" s="45" t="n">
        <v>958</v>
      </c>
      <c r="J25" s="46" t="n">
        <v>320</v>
      </c>
      <c r="K25" s="46" t="s">
        <v>138</v>
      </c>
      <c r="L25" s="47" t="n">
        <f aca="false" ca="false" dt2D="false" dtr="false" t="normal">SUM(M25:Q25)</f>
        <v>68600</v>
      </c>
      <c r="M25" s="47" t="n"/>
      <c r="N25" s="47" t="n"/>
      <c r="O25" s="47" t="n">
        <v>68600</v>
      </c>
      <c r="P25" s="47" t="n"/>
      <c r="Q25" s="47" t="n"/>
      <c r="R25" s="48" t="n"/>
      <c r="S25" s="81" t="n">
        <f aca="false" ca="false" dt2D="false" dtr="false" t="normal">T25+U25+V25</f>
        <v>0</v>
      </c>
      <c r="T25" s="49" t="n">
        <f aca="false" ca="false" dt2D="false" dtr="false" t="normal">AI25-O25</f>
        <v>0</v>
      </c>
      <c r="U25" s="49" t="n">
        <f aca="false" ca="false" dt2D="false" dtr="false" t="normal">AJ25-P25</f>
        <v>0</v>
      </c>
      <c r="V25" s="49" t="n">
        <f aca="false" ca="false" dt2D="false" dtr="false" t="normal">AK25-Q25</f>
        <v>0</v>
      </c>
      <c r="W25" s="50" t="s">
        <v>139</v>
      </c>
      <c r="X25" s="50" t="s">
        <v>140</v>
      </c>
      <c r="Y25" s="50" t="s">
        <v>141</v>
      </c>
      <c r="Z25" s="52" t="n">
        <v>91</v>
      </c>
      <c r="AA25" s="52" t="s">
        <v>27</v>
      </c>
      <c r="AB25" s="52" t="s">
        <v>45</v>
      </c>
      <c r="AC25" s="53" t="n">
        <v>958</v>
      </c>
      <c r="AD25" s="54" t="n">
        <v>320</v>
      </c>
      <c r="AE25" s="54" t="s">
        <v>142</v>
      </c>
      <c r="AF25" s="56" t="n">
        <f aca="false" ca="false" dt2D="false" dtr="false" t="normal">AG25+AH25+AI25+AJ25+AK25</f>
        <v>68600</v>
      </c>
      <c r="AG25" s="56" t="n"/>
      <c r="AH25" s="56" t="n"/>
      <c r="AI25" s="56" t="n">
        <v>68600</v>
      </c>
      <c r="AJ25" s="56" t="n"/>
      <c r="AK25" s="56" t="n"/>
    </row>
    <row customFormat="true" ht="101.25" outlineLevel="0" r="26" s="40">
      <c r="B26" s="41" t="n">
        <v>21</v>
      </c>
      <c r="C26" s="42" t="s">
        <v>143</v>
      </c>
      <c r="D26" s="42" t="s">
        <v>144</v>
      </c>
      <c r="E26" s="42" t="s">
        <v>145</v>
      </c>
      <c r="F26" s="44" t="n">
        <v>82</v>
      </c>
      <c r="G26" s="42" t="s">
        <v>21</v>
      </c>
      <c r="H26" s="44" t="s">
        <v>22</v>
      </c>
      <c r="I26" s="45" t="n">
        <v>604</v>
      </c>
      <c r="J26" s="46" t="n">
        <v>900</v>
      </c>
      <c r="K26" s="46" t="s">
        <v>146</v>
      </c>
      <c r="L26" s="57" t="n">
        <f aca="false" ca="false" dt2D="false" dtr="false" t="normal">SUM(M26:Q26)</f>
        <v>207000</v>
      </c>
      <c r="M26" s="57" t="n"/>
      <c r="N26" s="57" t="n"/>
      <c r="O26" s="57" t="n"/>
      <c r="P26" s="57" t="n"/>
      <c r="Q26" s="57" t="n">
        <v>207000</v>
      </c>
      <c r="R26" s="48" t="n"/>
      <c r="S26" s="81" t="n">
        <f aca="false" ca="false" dt2D="false" dtr="false" t="normal">T26+U26+V26</f>
        <v>-207000</v>
      </c>
      <c r="T26" s="49" t="n">
        <f aca="false" ca="false" dt2D="false" dtr="false" t="normal">AI26-O26</f>
        <v>0</v>
      </c>
      <c r="U26" s="49" t="n">
        <f aca="false" ca="false" dt2D="false" dtr="false" t="normal">AJ26-P26</f>
        <v>0</v>
      </c>
      <c r="V26" s="76" t="n">
        <f aca="false" ca="false" dt2D="false" dtr="false" t="normal">AK26-Q26</f>
        <v>-207000</v>
      </c>
      <c r="W26" s="93" t="s">
        <v>147</v>
      </c>
      <c r="X26" s="93" t="s">
        <v>148</v>
      </c>
      <c r="Y26" s="93" t="s">
        <v>149</v>
      </c>
      <c r="Z26" s="87" t="s">
        <v>105</v>
      </c>
      <c r="AA26" s="88" t="s"/>
      <c r="AB26" s="88" t="s"/>
      <c r="AC26" s="88" t="s"/>
      <c r="AD26" s="88" t="s"/>
      <c r="AE26" s="88" t="s"/>
      <c r="AF26" s="90" t="n"/>
      <c r="AG26" s="91" t="n"/>
      <c r="AH26" s="90" t="n"/>
      <c r="AI26" s="91" t="n"/>
      <c r="AJ26" s="91" t="n"/>
      <c r="AK26" s="92" t="n"/>
    </row>
    <row customFormat="true" ht="21" outlineLevel="0" r="27" s="40">
      <c r="A27" s="40" t="n"/>
      <c r="B27" s="94" t="s">
        <v>150</v>
      </c>
      <c r="C27" s="95" t="s"/>
      <c r="D27" s="95" t="s"/>
      <c r="E27" s="95" t="s"/>
      <c r="F27" s="95" t="s"/>
      <c r="G27" s="95" t="s"/>
      <c r="H27" s="95" t="s"/>
      <c r="I27" s="95" t="s"/>
      <c r="J27" s="95" t="s"/>
      <c r="K27" s="96" t="n"/>
      <c r="L27" s="97" t="n">
        <f aca="false" ca="false" dt2D="false" dtr="false" t="normal">L26+L25+L24+L23+L22+L21+L20+L19+L18+L17+L16+L15+L14+L13+L12+L11+L10+L9+L8+L7+L6</f>
        <v>3590045.6370500005</v>
      </c>
      <c r="M27" s="98" t="n">
        <f aca="false" ca="false" dt2D="false" dtr="false" t="normal">M26+M25+M24+M23+M22+M21+M20+M19+M18+M17+M16+M15+M14+M13+M12+M11+M10+M9+M8+M7+M6</f>
        <v>320468.90535</v>
      </c>
      <c r="N27" s="98" t="n">
        <f aca="false" ca="false" dt2D="false" dtr="false" t="normal">N26+N25+N24+N23+N22+N21+N20+N19+N18+N17+N16+N15+N14+N13+N12+N11+N10+N9+N8+N7+N6</f>
        <v>899889.07435</v>
      </c>
      <c r="O27" s="98" t="n">
        <f aca="false" ca="false" dt2D="false" dtr="false" t="normal">O26+O25+O24+O23+O22+O21+O20+O19+O18+O17+O16+O15+O14+O13+O12+O11+O10+O9+O8+O7+O6</f>
        <v>459112.81735</v>
      </c>
      <c r="P27" s="97" t="n">
        <f aca="false" ca="false" dt2D="false" dtr="false" t="normal">P26+P25+P24+P23+P22+P21+P20+P19+P18+P17+P16+P15+P14+P13+P12+P11+P10+P9+P8+P7+P6</f>
        <v>660674.24</v>
      </c>
      <c r="Q27" s="97" t="n">
        <f aca="false" ca="false" dt2D="false" dtr="false" t="normal">Q26+Q25+Q24+Q23+Q22+Q21+Q20+Q19+Q18+Q17+Q16+Q15+Q14+Q13+Q12+Q11+Q10+Q9+Q8+Q7+Q6</f>
        <v>1249900.6</v>
      </c>
      <c r="R27" s="97" t="n">
        <f aca="false" ca="false" dt2D="false" dtr="false" t="normal">R26+R25+R24+R23+R22+R21+R20+R19+R18+R17+R16+R15+R14+R13+R12+R11+R10+R9+R8+R7+R6</f>
        <v>0</v>
      </c>
      <c r="S27" s="97" t="n">
        <f aca="false" ca="false" dt2D="false" dtr="false" t="normal">S26+S25+S24+S23+S22+S21+S20+S19+S18+S17+S16+S15+S14+S13+S12+S11+S10+S9+S8+S7+S6</f>
        <v>-203120.89299999998</v>
      </c>
      <c r="T27" s="97" t="n">
        <f aca="false" ca="false" dt2D="false" dtr="false" t="normal">T26+T25+T24+T23+T22+T21+T20+T19+T18+T17+T16+T15+T14+T13+T12+T11+T10+T9+T8+T7+T6</f>
        <v>0</v>
      </c>
      <c r="U27" s="97" t="n">
        <f aca="false" ca="false" dt2D="false" dtr="false" t="normal">U26+U25+U24+U23+U22+U21+U20+U19+U18+U17+U16+U15+U14+U13+U12+U11+U10+U9+U8+U7+U6</f>
        <v>-171640.2086</v>
      </c>
      <c r="V27" s="97" t="n">
        <f aca="false" ca="false" dt2D="false" dtr="false" t="normal">V26+V25+V24+V23+V22+V21+V20+V19+V18+V17+V16+V15+V14+V13+V12+V11+V10+V9+V8+V7+V6</f>
        <v>-31480.6844</v>
      </c>
      <c r="W27" s="99" t="n"/>
      <c r="X27" s="99" t="n"/>
      <c r="Y27" s="99" t="n"/>
      <c r="Z27" s="99" t="n"/>
      <c r="AA27" s="99" t="n"/>
      <c r="AB27" s="99" t="n"/>
      <c r="AC27" s="99" t="n"/>
      <c r="AD27" s="99" t="n"/>
      <c r="AE27" s="99" t="n"/>
      <c r="AF27" s="97" t="n">
        <f aca="false" ca="false" dt2D="false" dtr="false" t="normal">AF26+AF25+AF24+AF23+AF22+AF21+AF18+AF17+AF16+AF15+AF14+AF13+AF12+AF11+AF10+AF9+AF8+AF7+AF6</f>
        <v>3386924.74405</v>
      </c>
      <c r="AG27" s="98" t="n">
        <f aca="false" ca="false" dt2D="false" dtr="false" t="normal">AG26+AG25+AG24+AG23+AG22+AG21+AG18+AG17+AG16+AG15+AG14+AG13+AG12+AG11+AG10+AG9+AG8+AG7+AG6</f>
        <v>320468.90535</v>
      </c>
      <c r="AH27" s="98" t="n">
        <f aca="false" ca="false" dt2D="false" dtr="false" t="normal">AH26+AH25+AH24+AH23+AH22+AH21+AH18+AH17+AH16+AH15+AH14+AH13+AH12+AH11+AH10+AH9+AH8+AH7+AH6</f>
        <v>899889.07435</v>
      </c>
      <c r="AI27" s="98" t="n">
        <f aca="false" ca="false" dt2D="false" dtr="false" t="normal">AI26+AI25+AI24+AI23+AI22+AI21+AI18+AI17+AI16+AI15+AI14+AI13+AI12+AI11+AI10+AI9+AI8+AI7+AI6</f>
        <v>459112.81735</v>
      </c>
      <c r="AJ27" s="97" t="n">
        <f aca="false" ca="false" dt2D="false" dtr="false" t="normal">AJ26+AJ25+AJ24+AJ23+AJ22+AJ21+AJ18+AJ17+AJ16+AJ15+AJ14+AJ13+AJ12+AJ11+AJ10+AJ9+AJ8+AJ7+AJ6</f>
        <v>489034.0314</v>
      </c>
      <c r="AK27" s="97" t="n">
        <f aca="false" ca="false" dt2D="false" dtr="false" t="normal">AK26+AK25+AK24+AK23+AK22+AK21+AK18+AK17+AK16+AK15+AK14+AK13+AK12+AK11+AK10+AK9+AK8+AK7+AK6</f>
        <v>1218419.9156000002</v>
      </c>
    </row>
    <row customHeight="true" ht="27" outlineLevel="0" r="28">
      <c r="A28" s="0" t="n"/>
      <c r="B28" s="0" t="n"/>
      <c r="C28" s="0" t="n"/>
      <c r="D28" s="0" t="n"/>
      <c r="E28" s="0" t="n"/>
      <c r="F28" s="0" t="n"/>
      <c r="G28" s="0" t="n"/>
      <c r="H28" s="0" t="n"/>
      <c r="I28" s="0" t="n"/>
      <c r="J28" s="0" t="n"/>
      <c r="K28" s="0" t="n"/>
      <c r="L28" s="0" t="n"/>
      <c r="M28" s="0" t="n"/>
      <c r="N28" s="0" t="n"/>
      <c r="O28" s="0" t="n"/>
      <c r="P28" s="0" t="n"/>
      <c r="Q28" s="0" t="n"/>
    </row>
    <row customHeight="true" ht="36.75" outlineLevel="0" r="29">
      <c r="A29" s="0" t="n"/>
      <c r="B29" s="0" t="n"/>
      <c r="C29" s="0" t="n"/>
      <c r="D29" s="0" t="n"/>
      <c r="E29" s="0" t="n"/>
      <c r="F29" s="0" t="n"/>
      <c r="G29" s="0" t="n"/>
      <c r="H29" s="0" t="n"/>
      <c r="I29" s="0" t="n"/>
      <c r="J29" s="0" t="n"/>
      <c r="K29" s="0" t="n"/>
      <c r="L29" s="0" t="n"/>
      <c r="M29" s="0" t="n"/>
      <c r="N29" s="0" t="n"/>
      <c r="O29" s="0" t="n"/>
      <c r="P29" s="0" t="n"/>
      <c r="Q29" s="0" t="n"/>
    </row>
    <row customHeight="true" ht="31.5" outlineLevel="0" r="30">
      <c r="A30" s="0" t="n"/>
      <c r="B30" s="0" t="n"/>
      <c r="C30" s="0" t="n"/>
      <c r="D30" s="0" t="n"/>
      <c r="E30" s="0" t="n"/>
      <c r="F30" s="0" t="n"/>
      <c r="G30" s="0" t="n"/>
      <c r="H30" s="0" t="n"/>
      <c r="I30" s="0" t="n"/>
      <c r="J30" s="0" t="n"/>
      <c r="K30" s="0" t="n"/>
      <c r="L30" s="0" t="n"/>
      <c r="M30" s="0" t="n"/>
      <c r="N30" s="0" t="n"/>
      <c r="O30" s="0" t="n"/>
      <c r="P30" s="0" t="n"/>
      <c r="Q30" s="0" t="n"/>
      <c r="S30" s="100" t="n"/>
    </row>
    <row customHeight="true" ht="23.25" outlineLevel="0" r="31">
      <c r="A31" s="0" t="n"/>
      <c r="B31" s="0" t="n"/>
      <c r="C31" s="0" t="n"/>
      <c r="D31" s="0" t="n"/>
      <c r="E31" s="0" t="n"/>
      <c r="F31" s="0" t="n"/>
      <c r="G31" s="0" t="n"/>
      <c r="H31" s="0" t="n"/>
      <c r="I31" s="0" t="n"/>
      <c r="J31" s="0" t="n"/>
      <c r="K31" s="0" t="n"/>
      <c r="L31" s="0" t="n"/>
      <c r="M31" s="0" t="n"/>
      <c r="N31" s="0" t="n"/>
      <c r="O31" s="0" t="n"/>
      <c r="P31" s="0" t="n"/>
      <c r="Q31" s="0" t="n"/>
    </row>
    <row customHeight="true" ht="27" outlineLevel="0" r="32">
      <c r="A32" s="0" t="n"/>
      <c r="B32" s="0" t="n"/>
      <c r="C32" s="0" t="n"/>
      <c r="D32" s="0" t="n"/>
      <c r="E32" s="0" t="n"/>
      <c r="F32" s="0" t="n"/>
      <c r="G32" s="0" t="n"/>
      <c r="H32" s="0" t="n"/>
      <c r="I32" s="0" t="n"/>
      <c r="J32" s="0" t="n"/>
      <c r="K32" s="0" t="n"/>
      <c r="L32" s="0" t="n"/>
      <c r="M32" s="0" t="n"/>
      <c r="N32" s="0" t="n"/>
      <c r="O32" s="0" t="n"/>
      <c r="P32" s="0" t="n"/>
      <c r="Q32" s="0" t="n"/>
    </row>
  </sheetData>
  <mergeCells count="37">
    <mergeCell ref="B27:J27"/>
    <mergeCell ref="Z26:AE26"/>
    <mergeCell ref="Z20:AE20"/>
    <mergeCell ref="Z19:AE19"/>
    <mergeCell ref="Z18:AE18"/>
    <mergeCell ref="Z14:AE14"/>
    <mergeCell ref="C1:AF1"/>
    <mergeCell ref="R2:V2"/>
    <mergeCell ref="B2:Q2"/>
    <mergeCell ref="W2:AK2"/>
    <mergeCell ref="Z7:AE7"/>
    <mergeCell ref="AD3:AD4"/>
    <mergeCell ref="AE3:AE4"/>
    <mergeCell ref="AC3:AC4"/>
    <mergeCell ref="AB3:AB4"/>
    <mergeCell ref="AA3:AA4"/>
    <mergeCell ref="Z3:Z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R3:R4"/>
    <mergeCell ref="S3:S4"/>
    <mergeCell ref="AG3:AK3"/>
    <mergeCell ref="T3:V3"/>
    <mergeCell ref="M3:Q3"/>
    <mergeCell ref="W3:W4"/>
    <mergeCell ref="AF3:AF4"/>
    <mergeCell ref="Y3:Y4"/>
    <mergeCell ref="X3:X4"/>
  </mergeCells>
  <pageMargins bottom="0.75" footer="0.300000011920929" header="0.300000011920929" left="0.700000047683716" right="0.700000047683716" top="0.75"/>
  <pageSetup fitToHeight="0" fitToWidth="0" orientation="portrait" paperHeight="279.3998mm" paperSize="1" paperWidth="215.8999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2023-10-10T05:47:17Z</dcterms:modified>
</cp:coreProperties>
</file>